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mc:AlternateContent xmlns:mc="http://schemas.openxmlformats.org/markup-compatibility/2006">
    <mc:Choice Requires="x15">
      <x15ac:absPath xmlns:x15ac="http://schemas.microsoft.com/office/spreadsheetml/2010/11/ac" url="/Users/cassleyofficesolutions/Documents/Cassley Office Solutions/Templates/"/>
    </mc:Choice>
  </mc:AlternateContent>
  <xr:revisionPtr revIDLastSave="0" documentId="13_ncr:1_{E3A46057-88DA-974F-80BD-A768A21D9D66}" xr6:coauthVersionLast="47" xr6:coauthVersionMax="47" xr10:uidLastSave="{00000000-0000-0000-0000-000000000000}"/>
  <bookViews>
    <workbookView xWindow="0" yWindow="680" windowWidth="28800" windowHeight="16900" xr2:uid="{00000000-000D-0000-FFFF-FFFF00000000}"/>
  </bookViews>
  <sheets>
    <sheet name="Timesheet 25-26" sheetId="6" r:id="rId1"/>
    <sheet name="Example sheet"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3" i="7" l="1"/>
  <c r="K372" i="7"/>
  <c r="K371" i="7"/>
  <c r="K370" i="7"/>
  <c r="K369" i="7"/>
  <c r="K368" i="7"/>
  <c r="K367" i="7"/>
  <c r="L373" i="7" s="1"/>
  <c r="K366" i="7"/>
  <c r="K365" i="7"/>
  <c r="K364" i="7"/>
  <c r="K363" i="7"/>
  <c r="K362" i="7"/>
  <c r="K361" i="7"/>
  <c r="K360" i="7"/>
  <c r="L366" i="7" s="1"/>
  <c r="K359" i="7"/>
  <c r="K358" i="7"/>
  <c r="K357" i="7"/>
  <c r="K356" i="7"/>
  <c r="K355" i="7"/>
  <c r="K354" i="7"/>
  <c r="L359" i="7" s="1"/>
  <c r="K353" i="7"/>
  <c r="K352" i="7"/>
  <c r="K351" i="7"/>
  <c r="K350" i="7"/>
  <c r="K349" i="7"/>
  <c r="K348" i="7"/>
  <c r="L352" i="7" s="1"/>
  <c r="K347" i="7"/>
  <c r="K346" i="7"/>
  <c r="K345" i="7"/>
  <c r="K344" i="7"/>
  <c r="K343" i="7"/>
  <c r="K342" i="7"/>
  <c r="K341" i="7"/>
  <c r="K340" i="7"/>
  <c r="L345" i="7" s="1"/>
  <c r="N345" i="7" s="1"/>
  <c r="K339" i="7"/>
  <c r="K338" i="7"/>
  <c r="K337" i="7"/>
  <c r="K336" i="7"/>
  <c r="K335" i="7"/>
  <c r="K334" i="7"/>
  <c r="K333" i="7"/>
  <c r="K332" i="7"/>
  <c r="K331" i="7"/>
  <c r="K330" i="7"/>
  <c r="K329" i="7"/>
  <c r="K328" i="7"/>
  <c r="K327" i="7"/>
  <c r="K326" i="7"/>
  <c r="K325" i="7"/>
  <c r="K324" i="7"/>
  <c r="K323" i="7"/>
  <c r="K322" i="7"/>
  <c r="K321" i="7"/>
  <c r="K320" i="7"/>
  <c r="K319" i="7"/>
  <c r="K318" i="7"/>
  <c r="L324" i="7" s="1"/>
  <c r="K317" i="7"/>
  <c r="K316" i="7"/>
  <c r="K315" i="7"/>
  <c r="K314" i="7"/>
  <c r="K313" i="7"/>
  <c r="K312" i="7"/>
  <c r="K311" i="7"/>
  <c r="L317" i="7" s="1"/>
  <c r="K310" i="7"/>
  <c r="K309" i="7"/>
  <c r="K308" i="7"/>
  <c r="K307" i="7"/>
  <c r="K306" i="7"/>
  <c r="K305" i="7"/>
  <c r="L310" i="7" s="1"/>
  <c r="K304" i="7"/>
  <c r="K303" i="7"/>
  <c r="K302" i="7"/>
  <c r="K301" i="7"/>
  <c r="K300" i="7"/>
  <c r="L303" i="7" s="1"/>
  <c r="K299" i="7"/>
  <c r="K298" i="7"/>
  <c r="K297" i="7"/>
  <c r="N296" i="7"/>
  <c r="M296" i="7"/>
  <c r="L296" i="7"/>
  <c r="K296" i="7"/>
  <c r="K295" i="7"/>
  <c r="K294" i="7"/>
  <c r="K293" i="7"/>
  <c r="K292" i="7"/>
  <c r="K291" i="7"/>
  <c r="K290" i="7"/>
  <c r="K289" i="7"/>
  <c r="K288" i="7"/>
  <c r="K287" i="7"/>
  <c r="K286" i="7"/>
  <c r="K285" i="7"/>
  <c r="K284" i="7"/>
  <c r="L289" i="7" s="1"/>
  <c r="K283" i="7"/>
  <c r="K282" i="7"/>
  <c r="K281" i="7"/>
  <c r="K280" i="7"/>
  <c r="K279" i="7"/>
  <c r="K278" i="7"/>
  <c r="K277" i="7"/>
  <c r="K276" i="7"/>
  <c r="K275" i="7"/>
  <c r="K274" i="7"/>
  <c r="K273" i="7"/>
  <c r="K272" i="7"/>
  <c r="K271" i="7"/>
  <c r="K270" i="7"/>
  <c r="K269" i="7"/>
  <c r="K268" i="7"/>
  <c r="K267" i="7"/>
  <c r="K266" i="7"/>
  <c r="K265" i="7"/>
  <c r="K264" i="7"/>
  <c r="K263" i="7"/>
  <c r="K262" i="7"/>
  <c r="L268" i="7" s="1"/>
  <c r="K261" i="7"/>
  <c r="K260" i="7"/>
  <c r="K259" i="7"/>
  <c r="K258" i="7"/>
  <c r="K257" i="7"/>
  <c r="K256" i="7"/>
  <c r="K255" i="7"/>
  <c r="K254" i="7"/>
  <c r="L254" i="7" s="1"/>
  <c r="K253" i="7"/>
  <c r="K252" i="7"/>
  <c r="K251" i="7"/>
  <c r="K250" i="7"/>
  <c r="K249" i="7"/>
  <c r="K248" i="7"/>
  <c r="K247" i="7"/>
  <c r="K246" i="7"/>
  <c r="K245" i="7"/>
  <c r="K244" i="7"/>
  <c r="K243" i="7"/>
  <c r="K242" i="7"/>
  <c r="L247" i="7" s="1"/>
  <c r="K241" i="7"/>
  <c r="K240" i="7"/>
  <c r="K239" i="7"/>
  <c r="K238" i="7"/>
  <c r="K237" i="7"/>
  <c r="K236" i="7"/>
  <c r="K235" i="7"/>
  <c r="L240" i="7" s="1"/>
  <c r="K234" i="7"/>
  <c r="K233" i="7"/>
  <c r="K232" i="7"/>
  <c r="K231" i="7"/>
  <c r="K230" i="7"/>
  <c r="K229" i="7"/>
  <c r="L233" i="7" s="1"/>
  <c r="K228" i="7"/>
  <c r="K227" i="7"/>
  <c r="K226" i="7"/>
  <c r="K225" i="7"/>
  <c r="K224" i="7"/>
  <c r="K223" i="7"/>
  <c r="K222" i="7"/>
  <c r="K221" i="7"/>
  <c r="K220" i="7"/>
  <c r="K219" i="7"/>
  <c r="K218" i="7"/>
  <c r="K217" i="7"/>
  <c r="K216" i="7"/>
  <c r="K215" i="7"/>
  <c r="K214" i="7"/>
  <c r="K213" i="7"/>
  <c r="K212" i="7"/>
  <c r="K211" i="7"/>
  <c r="K210" i="7"/>
  <c r="K209" i="7"/>
  <c r="K208" i="7"/>
  <c r="K207" i="7"/>
  <c r="K206" i="7"/>
  <c r="K205" i="7"/>
  <c r="K204" i="7"/>
  <c r="K203" i="7"/>
  <c r="K202" i="7"/>
  <c r="L205" i="7" s="1"/>
  <c r="K201" i="7"/>
  <c r="K200" i="7"/>
  <c r="K199" i="7"/>
  <c r="N198" i="7"/>
  <c r="M198" i="7"/>
  <c r="K198" i="7"/>
  <c r="K197" i="7"/>
  <c r="K196" i="7"/>
  <c r="K195" i="7"/>
  <c r="K194" i="7"/>
  <c r="K193" i="7"/>
  <c r="K192" i="7"/>
  <c r="L198" i="7" s="1"/>
  <c r="N191" i="7"/>
  <c r="L191" i="7"/>
  <c r="M191" i="7" s="1"/>
  <c r="K191" i="7"/>
  <c r="K190" i="7"/>
  <c r="K189" i="7"/>
  <c r="K188" i="7"/>
  <c r="K187" i="7"/>
  <c r="K186" i="7"/>
  <c r="K185" i="7"/>
  <c r="N184" i="7"/>
  <c r="L184" i="7"/>
  <c r="M184" i="7" s="1"/>
  <c r="K184" i="7"/>
  <c r="K183" i="7"/>
  <c r="K182" i="7"/>
  <c r="K181" i="7"/>
  <c r="K180" i="7"/>
  <c r="K179" i="7"/>
  <c r="K178" i="7"/>
  <c r="L177" i="7"/>
  <c r="N177" i="7" s="1"/>
  <c r="K177" i="7"/>
  <c r="K176" i="7"/>
  <c r="K175" i="7"/>
  <c r="K174" i="7"/>
  <c r="K173" i="7"/>
  <c r="K172" i="7"/>
  <c r="K171" i="7"/>
  <c r="K170" i="7"/>
  <c r="K169" i="7"/>
  <c r="K168" i="7"/>
  <c r="K167" i="7"/>
  <c r="K166" i="7"/>
  <c r="K165" i="7"/>
  <c r="K164" i="7"/>
  <c r="K163" i="7"/>
  <c r="K162" i="7"/>
  <c r="K161" i="7"/>
  <c r="K160" i="7"/>
  <c r="B160" i="7"/>
  <c r="B161" i="7" s="1"/>
  <c r="A161" i="7" s="1"/>
  <c r="K159" i="7"/>
  <c r="B159" i="7"/>
  <c r="A159" i="7" s="1"/>
  <c r="K158" i="7"/>
  <c r="B158" i="7"/>
  <c r="A158" i="7" s="1"/>
  <c r="K157" i="7"/>
  <c r="A157" i="7"/>
  <c r="K156" i="7"/>
  <c r="K155" i="7"/>
  <c r="K154" i="7"/>
  <c r="K153" i="7"/>
  <c r="K152" i="7"/>
  <c r="K151" i="7"/>
  <c r="L156" i="7" s="1"/>
  <c r="K150" i="7"/>
  <c r="K149" i="7"/>
  <c r="K148" i="7"/>
  <c r="K147" i="7"/>
  <c r="K146" i="7"/>
  <c r="K145" i="7"/>
  <c r="K144" i="7"/>
  <c r="K143" i="7"/>
  <c r="L149" i="7" s="1"/>
  <c r="K142" i="7"/>
  <c r="K141" i="7"/>
  <c r="K140" i="7"/>
  <c r="K139" i="7"/>
  <c r="K138" i="7"/>
  <c r="K137" i="7"/>
  <c r="L142" i="7" s="1"/>
  <c r="K136" i="7"/>
  <c r="K135" i="7"/>
  <c r="K134" i="7"/>
  <c r="K133" i="7"/>
  <c r="K132" i="7"/>
  <c r="K131" i="7"/>
  <c r="L135" i="7" s="1"/>
  <c r="K130" i="7"/>
  <c r="K129" i="7"/>
  <c r="K128" i="7"/>
  <c r="K127" i="7"/>
  <c r="K126" i="7"/>
  <c r="K125" i="7"/>
  <c r="K124" i="7"/>
  <c r="L128" i="7" s="1"/>
  <c r="K123" i="7"/>
  <c r="K122" i="7"/>
  <c r="K121" i="7"/>
  <c r="K120" i="7"/>
  <c r="K119" i="7"/>
  <c r="K118" i="7"/>
  <c r="K117" i="7"/>
  <c r="K116" i="7"/>
  <c r="K115" i="7"/>
  <c r="K114" i="7"/>
  <c r="K113" i="7"/>
  <c r="K112" i="7"/>
  <c r="K111" i="7"/>
  <c r="K110" i="7"/>
  <c r="K109" i="7"/>
  <c r="K108" i="7"/>
  <c r="K107" i="7"/>
  <c r="K106" i="7"/>
  <c r="K105" i="7"/>
  <c r="K104" i="7"/>
  <c r="K103" i="7"/>
  <c r="K102" i="7"/>
  <c r="L107" i="7" s="1"/>
  <c r="N107" i="7" s="1"/>
  <c r="K101" i="7"/>
  <c r="K100" i="7"/>
  <c r="K99" i="7"/>
  <c r="K98" i="7"/>
  <c r="K97" i="7"/>
  <c r="K96" i="7"/>
  <c r="K95" i="7"/>
  <c r="K94" i="7"/>
  <c r="K93" i="7"/>
  <c r="K92" i="7"/>
  <c r="K91" i="7"/>
  <c r="K90" i="7"/>
  <c r="K89" i="7"/>
  <c r="K88" i="7"/>
  <c r="K87" i="7"/>
  <c r="K86" i="7"/>
  <c r="K85" i="7"/>
  <c r="K84" i="7"/>
  <c r="K83" i="7"/>
  <c r="K82" i="7"/>
  <c r="K81" i="7"/>
  <c r="K80" i="7"/>
  <c r="K79" i="7"/>
  <c r="K78" i="7"/>
  <c r="K77" i="7"/>
  <c r="K76" i="7"/>
  <c r="K75" i="7"/>
  <c r="K74" i="7"/>
  <c r="K73" i="7"/>
  <c r="K72" i="7"/>
  <c r="K71" i="7"/>
  <c r="K70" i="7"/>
  <c r="K69" i="7"/>
  <c r="K68" i="7"/>
  <c r="K67" i="7"/>
  <c r="L72" i="7" s="1"/>
  <c r="K66" i="7"/>
  <c r="K65" i="7"/>
  <c r="K64" i="7"/>
  <c r="K63" i="7"/>
  <c r="K62" i="7"/>
  <c r="L65" i="7" s="1"/>
  <c r="K61" i="7"/>
  <c r="K60" i="7"/>
  <c r="K59" i="7"/>
  <c r="L58" i="7"/>
  <c r="N58" i="7" s="1"/>
  <c r="K58" i="7"/>
  <c r="K57" i="7"/>
  <c r="K56" i="7"/>
  <c r="K55" i="7"/>
  <c r="K54" i="7"/>
  <c r="K53" i="7"/>
  <c r="K52" i="7"/>
  <c r="K51" i="7"/>
  <c r="K50" i="7"/>
  <c r="K49" i="7"/>
  <c r="K48" i="7"/>
  <c r="K47" i="7"/>
  <c r="K46" i="7"/>
  <c r="K45" i="7"/>
  <c r="K44" i="7"/>
  <c r="K43" i="7"/>
  <c r="K42" i="7"/>
  <c r="K41" i="7"/>
  <c r="K40" i="7"/>
  <c r="K39" i="7"/>
  <c r="K38" i="7"/>
  <c r="L44" i="7" s="1"/>
  <c r="K37" i="7"/>
  <c r="K36" i="7"/>
  <c r="K35" i="7"/>
  <c r="K34" i="7"/>
  <c r="K33" i="7"/>
  <c r="K32" i="7"/>
  <c r="L37" i="7" s="1"/>
  <c r="K31" i="7"/>
  <c r="K30" i="7"/>
  <c r="K29" i="7"/>
  <c r="K28" i="7"/>
  <c r="K27" i="7"/>
  <c r="K26" i="7"/>
  <c r="K25" i="7"/>
  <c r="K24" i="7"/>
  <c r="K23" i="7"/>
  <c r="K22" i="7"/>
  <c r="K21" i="7"/>
  <c r="K20" i="7"/>
  <c r="K19" i="7"/>
  <c r="K18" i="7"/>
  <c r="L23" i="7" s="1"/>
  <c r="K17" i="7"/>
  <c r="K16" i="7"/>
  <c r="K15" i="7"/>
  <c r="K14" i="7"/>
  <c r="K13" i="7"/>
  <c r="K12" i="7"/>
  <c r="L16" i="7" s="1"/>
  <c r="K11" i="7"/>
  <c r="K10" i="7"/>
  <c r="K9" i="7"/>
  <c r="K8" i="7"/>
  <c r="K7" i="7"/>
  <c r="K6" i="7"/>
  <c r="K5" i="7"/>
  <c r="B5" i="7"/>
  <c r="B6" i="7" s="1"/>
  <c r="B7" i="7" s="1"/>
  <c r="A5" i="7"/>
  <c r="K4" i="7"/>
  <c r="B4" i="7"/>
  <c r="A4" i="7"/>
  <c r="K3" i="7"/>
  <c r="A3" i="7"/>
  <c r="T2" i="7"/>
  <c r="O2" i="7"/>
  <c r="AA1" i="7"/>
  <c r="J1" i="7"/>
  <c r="I1" i="7"/>
  <c r="O2" i="6"/>
  <c r="M65" i="7" l="1"/>
  <c r="N65" i="7"/>
  <c r="M37" i="7"/>
  <c r="N37" i="7"/>
  <c r="M23" i="7"/>
  <c r="N23" i="7"/>
  <c r="N16" i="7"/>
  <c r="M16" i="7"/>
  <c r="N72" i="7"/>
  <c r="M72" i="7"/>
  <c r="N205" i="7"/>
  <c r="M205" i="7"/>
  <c r="N240" i="7"/>
  <c r="M240" i="7"/>
  <c r="L30" i="7"/>
  <c r="M156" i="7"/>
  <c r="N156" i="7"/>
  <c r="A6" i="7"/>
  <c r="N142" i="7"/>
  <c r="M142" i="7"/>
  <c r="N254" i="7"/>
  <c r="M254" i="7"/>
  <c r="N268" i="7"/>
  <c r="M268" i="7"/>
  <c r="M58" i="7"/>
  <c r="N44" i="7"/>
  <c r="M44" i="7"/>
  <c r="L9" i="7"/>
  <c r="M107" i="7"/>
  <c r="N303" i="7"/>
  <c r="M303" i="7"/>
  <c r="N352" i="7"/>
  <c r="M352" i="7"/>
  <c r="L51" i="7"/>
  <c r="A7" i="7"/>
  <c r="B8" i="7"/>
  <c r="N149" i="7"/>
  <c r="M149" i="7"/>
  <c r="N233" i="7"/>
  <c r="M233" i="7"/>
  <c r="L79" i="7"/>
  <c r="N135" i="7"/>
  <c r="M135" i="7"/>
  <c r="N373" i="7"/>
  <c r="M373" i="7"/>
  <c r="N324" i="7"/>
  <c r="M324" i="7"/>
  <c r="M345" i="7"/>
  <c r="L86" i="7"/>
  <c r="L163" i="7"/>
  <c r="M177" i="7"/>
  <c r="L226" i="7"/>
  <c r="M359" i="7"/>
  <c r="N359" i="7"/>
  <c r="M247" i="7"/>
  <c r="N247" i="7"/>
  <c r="N310" i="7"/>
  <c r="M310" i="7"/>
  <c r="N317" i="7"/>
  <c r="M317" i="7"/>
  <c r="N366" i="7"/>
  <c r="M366" i="7"/>
  <c r="L114" i="7"/>
  <c r="B162" i="7"/>
  <c r="L212" i="7"/>
  <c r="L93" i="7"/>
  <c r="N128" i="7"/>
  <c r="M128" i="7"/>
  <c r="M289" i="7"/>
  <c r="N289" i="7"/>
  <c r="L121" i="7"/>
  <c r="L261" i="7"/>
  <c r="L170" i="7"/>
  <c r="L219" i="7"/>
  <c r="L100" i="7"/>
  <c r="A160" i="7"/>
  <c r="L282" i="7"/>
  <c r="L338" i="7"/>
  <c r="L331" i="7"/>
  <c r="L275" i="7"/>
  <c r="I1" i="6"/>
  <c r="N100" i="7" l="1"/>
  <c r="M100" i="7"/>
  <c r="N9" i="7"/>
  <c r="M9" i="7"/>
  <c r="O9" i="7" s="1"/>
  <c r="O16" i="7" s="1"/>
  <c r="O23" i="7" s="1"/>
  <c r="N212" i="7"/>
  <c r="M212" i="7"/>
  <c r="M163" i="7"/>
  <c r="N163" i="7"/>
  <c r="N261" i="7"/>
  <c r="M261" i="7"/>
  <c r="N86" i="7"/>
  <c r="M86" i="7"/>
  <c r="N114" i="7"/>
  <c r="M114" i="7"/>
  <c r="N226" i="7"/>
  <c r="M226" i="7"/>
  <c r="B9" i="7"/>
  <c r="A8" i="7"/>
  <c r="M219" i="7"/>
  <c r="N219" i="7"/>
  <c r="N170" i="7"/>
  <c r="M170" i="7"/>
  <c r="N51" i="7"/>
  <c r="M51" i="7"/>
  <c r="M275" i="7"/>
  <c r="N275" i="7"/>
  <c r="N79" i="7"/>
  <c r="M79" i="7"/>
  <c r="M121" i="7"/>
  <c r="N121" i="7"/>
  <c r="M93" i="7"/>
  <c r="N93" i="7"/>
  <c r="B163" i="7"/>
  <c r="A162" i="7"/>
  <c r="M331" i="7"/>
  <c r="N331" i="7"/>
  <c r="N338" i="7"/>
  <c r="M338" i="7"/>
  <c r="N282" i="7"/>
  <c r="M282" i="7"/>
  <c r="N30" i="7"/>
  <c r="M30" i="7"/>
  <c r="K373" i="6"/>
  <c r="K372" i="6"/>
  <c r="K371" i="6"/>
  <c r="K370" i="6"/>
  <c r="K369" i="6"/>
  <c r="K368" i="6"/>
  <c r="K367" i="6"/>
  <c r="K366" i="6"/>
  <c r="K365" i="6"/>
  <c r="K364" i="6"/>
  <c r="K363" i="6"/>
  <c r="K362" i="6"/>
  <c r="K361" i="6"/>
  <c r="K360" i="6"/>
  <c r="K359" i="6"/>
  <c r="K358" i="6"/>
  <c r="K357" i="6"/>
  <c r="K356" i="6"/>
  <c r="K355" i="6"/>
  <c r="K354" i="6"/>
  <c r="K353" i="6"/>
  <c r="K352" i="6"/>
  <c r="K351" i="6"/>
  <c r="K350" i="6"/>
  <c r="K349" i="6"/>
  <c r="K348" i="6"/>
  <c r="K347" i="6"/>
  <c r="K346" i="6"/>
  <c r="K345" i="6"/>
  <c r="K344" i="6"/>
  <c r="K343" i="6"/>
  <c r="K342" i="6"/>
  <c r="K341" i="6"/>
  <c r="K340" i="6"/>
  <c r="K339" i="6"/>
  <c r="K338" i="6"/>
  <c r="K337" i="6"/>
  <c r="K336" i="6"/>
  <c r="K335" i="6"/>
  <c r="K334" i="6"/>
  <c r="K333" i="6"/>
  <c r="K332" i="6"/>
  <c r="K331" i="6"/>
  <c r="K330" i="6"/>
  <c r="K329" i="6"/>
  <c r="K328" i="6"/>
  <c r="K327" i="6"/>
  <c r="K326" i="6"/>
  <c r="K325" i="6"/>
  <c r="K324" i="6"/>
  <c r="K323" i="6"/>
  <c r="K322" i="6"/>
  <c r="K321" i="6"/>
  <c r="K320" i="6"/>
  <c r="K319" i="6"/>
  <c r="K318" i="6"/>
  <c r="K317" i="6"/>
  <c r="K316" i="6"/>
  <c r="K315" i="6"/>
  <c r="K314" i="6"/>
  <c r="K313" i="6"/>
  <c r="K312" i="6"/>
  <c r="K311" i="6"/>
  <c r="K310" i="6"/>
  <c r="K309" i="6"/>
  <c r="K308" i="6"/>
  <c r="K307" i="6"/>
  <c r="K306" i="6"/>
  <c r="K305" i="6"/>
  <c r="K304" i="6"/>
  <c r="K303" i="6"/>
  <c r="K302" i="6"/>
  <c r="K301" i="6"/>
  <c r="K300" i="6"/>
  <c r="K299" i="6"/>
  <c r="K298" i="6"/>
  <c r="K297" i="6"/>
  <c r="K296" i="6"/>
  <c r="K295" i="6"/>
  <c r="K294" i="6"/>
  <c r="K293" i="6"/>
  <c r="K292" i="6"/>
  <c r="K291" i="6"/>
  <c r="K290" i="6"/>
  <c r="K289" i="6"/>
  <c r="K288" i="6"/>
  <c r="K287" i="6"/>
  <c r="K286" i="6"/>
  <c r="K285" i="6"/>
  <c r="K284" i="6"/>
  <c r="K283" i="6"/>
  <c r="K282" i="6"/>
  <c r="K281" i="6"/>
  <c r="K280" i="6"/>
  <c r="K279" i="6"/>
  <c r="K278" i="6"/>
  <c r="K277" i="6"/>
  <c r="K276" i="6"/>
  <c r="K275" i="6"/>
  <c r="K274" i="6"/>
  <c r="K273" i="6"/>
  <c r="K272" i="6"/>
  <c r="K271" i="6"/>
  <c r="K270" i="6"/>
  <c r="K269" i="6"/>
  <c r="K268" i="6"/>
  <c r="K267" i="6"/>
  <c r="K266" i="6"/>
  <c r="K265" i="6"/>
  <c r="K264" i="6"/>
  <c r="K263" i="6"/>
  <c r="K262" i="6"/>
  <c r="K261" i="6"/>
  <c r="K260" i="6"/>
  <c r="K259" i="6"/>
  <c r="K258" i="6"/>
  <c r="K257" i="6"/>
  <c r="K256" i="6"/>
  <c r="K255" i="6"/>
  <c r="K254" i="6"/>
  <c r="K253" i="6"/>
  <c r="K252" i="6"/>
  <c r="K251" i="6"/>
  <c r="K250" i="6"/>
  <c r="K249" i="6"/>
  <c r="K248" i="6"/>
  <c r="K247" i="6"/>
  <c r="K246" i="6"/>
  <c r="K245" i="6"/>
  <c r="K244" i="6"/>
  <c r="K243" i="6"/>
  <c r="K242" i="6"/>
  <c r="K241" i="6"/>
  <c r="K240" i="6"/>
  <c r="K239" i="6"/>
  <c r="K238" i="6"/>
  <c r="K237" i="6"/>
  <c r="K236" i="6"/>
  <c r="K235" i="6"/>
  <c r="K234" i="6"/>
  <c r="K233" i="6"/>
  <c r="K232" i="6"/>
  <c r="K231" i="6"/>
  <c r="K230" i="6"/>
  <c r="K229" i="6"/>
  <c r="K228" i="6"/>
  <c r="K227" i="6"/>
  <c r="K226" i="6"/>
  <c r="K225" i="6"/>
  <c r="K224" i="6"/>
  <c r="K223" i="6"/>
  <c r="K222" i="6"/>
  <c r="K221" i="6"/>
  <c r="K220" i="6"/>
  <c r="K219" i="6"/>
  <c r="K218" i="6"/>
  <c r="K217" i="6"/>
  <c r="K216" i="6"/>
  <c r="K215" i="6"/>
  <c r="K214" i="6"/>
  <c r="K213" i="6"/>
  <c r="K212" i="6"/>
  <c r="K211" i="6"/>
  <c r="K210" i="6"/>
  <c r="K209" i="6"/>
  <c r="K208" i="6"/>
  <c r="K207" i="6"/>
  <c r="K206" i="6"/>
  <c r="K205" i="6"/>
  <c r="K204" i="6"/>
  <c r="K203" i="6"/>
  <c r="K202" i="6"/>
  <c r="K201" i="6"/>
  <c r="K200" i="6"/>
  <c r="K199" i="6"/>
  <c r="K198" i="6"/>
  <c r="K197" i="6"/>
  <c r="K196" i="6"/>
  <c r="K195" i="6"/>
  <c r="K194" i="6"/>
  <c r="K193" i="6"/>
  <c r="K192" i="6"/>
  <c r="K191" i="6"/>
  <c r="K190" i="6"/>
  <c r="K189" i="6"/>
  <c r="K188" i="6"/>
  <c r="K187" i="6"/>
  <c r="K186" i="6"/>
  <c r="K185" i="6"/>
  <c r="K184" i="6"/>
  <c r="K183" i="6"/>
  <c r="K182" i="6"/>
  <c r="K181" i="6"/>
  <c r="K180" i="6"/>
  <c r="K179" i="6"/>
  <c r="K178" i="6"/>
  <c r="K177" i="6"/>
  <c r="K176" i="6"/>
  <c r="K175" i="6"/>
  <c r="K174" i="6"/>
  <c r="K173" i="6"/>
  <c r="K172" i="6"/>
  <c r="K171" i="6"/>
  <c r="K170" i="6"/>
  <c r="K169" i="6"/>
  <c r="K168" i="6"/>
  <c r="K167" i="6"/>
  <c r="K166" i="6"/>
  <c r="K165" i="6"/>
  <c r="K164" i="6"/>
  <c r="K163" i="6"/>
  <c r="K162" i="6"/>
  <c r="K161" i="6"/>
  <c r="K160" i="6"/>
  <c r="K159" i="6"/>
  <c r="K158" i="6"/>
  <c r="K157" i="6"/>
  <c r="K156" i="6"/>
  <c r="K155" i="6"/>
  <c r="K154" i="6"/>
  <c r="K153" i="6"/>
  <c r="K152" i="6"/>
  <c r="K151" i="6"/>
  <c r="K150" i="6"/>
  <c r="K149" i="6"/>
  <c r="K148" i="6"/>
  <c r="K147" i="6"/>
  <c r="K146" i="6"/>
  <c r="K145" i="6"/>
  <c r="K144" i="6"/>
  <c r="K143" i="6"/>
  <c r="K142" i="6"/>
  <c r="K141" i="6"/>
  <c r="K140" i="6"/>
  <c r="K139" i="6"/>
  <c r="K138" i="6"/>
  <c r="K137" i="6"/>
  <c r="K136" i="6"/>
  <c r="K135" i="6"/>
  <c r="K134" i="6"/>
  <c r="K133" i="6"/>
  <c r="K132" i="6"/>
  <c r="K131" i="6"/>
  <c r="K130" i="6"/>
  <c r="K129" i="6"/>
  <c r="K128"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100" i="6"/>
  <c r="K99" i="6"/>
  <c r="K98" i="6"/>
  <c r="K97" i="6"/>
  <c r="K96" i="6"/>
  <c r="K95" i="6"/>
  <c r="K94" i="6"/>
  <c r="K93" i="6"/>
  <c r="K92" i="6"/>
  <c r="K91" i="6"/>
  <c r="K90" i="6"/>
  <c r="K89" i="6"/>
  <c r="K88" i="6"/>
  <c r="K87" i="6"/>
  <c r="K86" i="6"/>
  <c r="K85" i="6"/>
  <c r="K84" i="6"/>
  <c r="K83" i="6"/>
  <c r="K82" i="6"/>
  <c r="K81" i="6"/>
  <c r="K80" i="6"/>
  <c r="K79" i="6"/>
  <c r="K78" i="6"/>
  <c r="K77" i="6"/>
  <c r="K76" i="6"/>
  <c r="K75" i="6"/>
  <c r="K74" i="6"/>
  <c r="K73" i="6"/>
  <c r="K72" i="6"/>
  <c r="K71" i="6"/>
  <c r="K70" i="6"/>
  <c r="K69" i="6"/>
  <c r="K68" i="6"/>
  <c r="K67" i="6"/>
  <c r="K66" i="6"/>
  <c r="K65" i="6"/>
  <c r="K64" i="6"/>
  <c r="K63" i="6"/>
  <c r="K62" i="6"/>
  <c r="K61" i="6"/>
  <c r="K60" i="6"/>
  <c r="K59"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K5" i="6"/>
  <c r="K4" i="6"/>
  <c r="B4" i="6"/>
  <c r="A4" i="6" s="1"/>
  <c r="K3" i="6"/>
  <c r="A3" i="6"/>
  <c r="AA1" i="6"/>
  <c r="J1" i="6"/>
  <c r="T2" i="6"/>
  <c r="O30" i="7" l="1"/>
  <c r="O37" i="7" s="1"/>
  <c r="O44" i="7" s="1"/>
  <c r="O51" i="7" s="1"/>
  <c r="O58" i="7" s="1"/>
  <c r="O65" i="7" s="1"/>
  <c r="O72" i="7" s="1"/>
  <c r="O79" i="7" s="1"/>
  <c r="O86" i="7" s="1"/>
  <c r="O93" i="7" s="1"/>
  <c r="O100" i="7" s="1"/>
  <c r="O107" i="7" s="1"/>
  <c r="O114" i="7" s="1"/>
  <c r="O121" i="7" s="1"/>
  <c r="O128" i="7" s="1"/>
  <c r="O135" i="7" s="1"/>
  <c r="O142" i="7" s="1"/>
  <c r="O149" i="7" s="1"/>
  <c r="O156" i="7" s="1"/>
  <c r="O163" i="7" s="1"/>
  <c r="O170" i="7" s="1"/>
  <c r="O177" i="7" s="1"/>
  <c r="O184" i="7" s="1"/>
  <c r="O191" i="7" s="1"/>
  <c r="O198" i="7" s="1"/>
  <c r="O205" i="7" s="1"/>
  <c r="O212" i="7" s="1"/>
  <c r="O219" i="7" s="1"/>
  <c r="O226" i="7" s="1"/>
  <c r="O233" i="7" s="1"/>
  <c r="O240" i="7" s="1"/>
  <c r="O247" i="7" s="1"/>
  <c r="O254" i="7" s="1"/>
  <c r="O261" i="7" s="1"/>
  <c r="O268" i="7" s="1"/>
  <c r="O275" i="7" s="1"/>
  <c r="O282" i="7" s="1"/>
  <c r="O289" i="7" s="1"/>
  <c r="O296" i="7" s="1"/>
  <c r="O303" i="7" s="1"/>
  <c r="O310" i="7" s="1"/>
  <c r="O317" i="7" s="1"/>
  <c r="O324" i="7" s="1"/>
  <c r="O331" i="7" s="1"/>
  <c r="O338" i="7" s="1"/>
  <c r="O345" i="7" s="1"/>
  <c r="O352" i="7" s="1"/>
  <c r="O359" i="7" s="1"/>
  <c r="O366" i="7" s="1"/>
  <c r="O373" i="7" s="1"/>
  <c r="A163" i="7"/>
  <c r="B164" i="7"/>
  <c r="A9" i="7"/>
  <c r="B10" i="7"/>
  <c r="L205" i="6"/>
  <c r="N205" i="6" s="1"/>
  <c r="L247" i="6"/>
  <c r="L184" i="6"/>
  <c r="L226" i="6"/>
  <c r="L177" i="6"/>
  <c r="N177" i="6" s="1"/>
  <c r="L65" i="6"/>
  <c r="L58" i="6"/>
  <c r="N58" i="6" s="1"/>
  <c r="L44" i="6"/>
  <c r="N44" i="6" s="1"/>
  <c r="L366" i="6"/>
  <c r="M366" i="6" s="1"/>
  <c r="L324" i="6"/>
  <c r="N324" i="6" s="1"/>
  <c r="L331" i="6"/>
  <c r="M331" i="6" s="1"/>
  <c r="L359" i="6"/>
  <c r="N359" i="6" s="1"/>
  <c r="L16" i="6"/>
  <c r="N16" i="6" s="1"/>
  <c r="B5" i="6"/>
  <c r="B6" i="6" s="1"/>
  <c r="A6" i="6" s="1"/>
  <c r="L107" i="6"/>
  <c r="M107" i="6" s="1"/>
  <c r="L121" i="6"/>
  <c r="M121" i="6" s="1"/>
  <c r="L142" i="6"/>
  <c r="N142" i="6" s="1"/>
  <c r="L149" i="6"/>
  <c r="N149" i="6" s="1"/>
  <c r="L212" i="6"/>
  <c r="L275" i="6"/>
  <c r="L338" i="6"/>
  <c r="N338" i="6" s="1"/>
  <c r="L86" i="6"/>
  <c r="N86" i="6" s="1"/>
  <c r="L9" i="6"/>
  <c r="N9" i="6" s="1"/>
  <c r="L30" i="6"/>
  <c r="L37" i="6"/>
  <c r="M37" i="6" s="1"/>
  <c r="L93" i="6"/>
  <c r="M93" i="6" s="1"/>
  <c r="L114" i="6"/>
  <c r="N114" i="6" s="1"/>
  <c r="L135" i="6"/>
  <c r="M135" i="6" s="1"/>
  <c r="L191" i="6"/>
  <c r="N191" i="6" s="1"/>
  <c r="L198" i="6"/>
  <c r="M198" i="6" s="1"/>
  <c r="L233" i="6"/>
  <c r="N233" i="6" s="1"/>
  <c r="L261" i="6"/>
  <c r="L100" i="6"/>
  <c r="N100" i="6" s="1"/>
  <c r="L128" i="6"/>
  <c r="M205" i="6"/>
  <c r="L289" i="6"/>
  <c r="L303" i="6"/>
  <c r="M303" i="6" s="1"/>
  <c r="N65" i="6"/>
  <c r="M65" i="6"/>
  <c r="M16" i="6"/>
  <c r="M149" i="6"/>
  <c r="N331" i="6"/>
  <c r="M359" i="6"/>
  <c r="L79" i="6"/>
  <c r="N226" i="6"/>
  <c r="M226" i="6"/>
  <c r="A5" i="6"/>
  <c r="L23" i="6"/>
  <c r="L51" i="6"/>
  <c r="L72" i="6"/>
  <c r="L156" i="6"/>
  <c r="M184" i="6"/>
  <c r="N184" i="6"/>
  <c r="N128" i="6"/>
  <c r="M128" i="6"/>
  <c r="L170" i="6"/>
  <c r="L219" i="6"/>
  <c r="L240" i="6"/>
  <c r="L296" i="6"/>
  <c r="N275" i="6"/>
  <c r="M275" i="6"/>
  <c r="L317" i="6"/>
  <c r="L163" i="6"/>
  <c r="M247" i="6"/>
  <c r="N247" i="6"/>
  <c r="L268" i="6"/>
  <c r="L254" i="6"/>
  <c r="L282" i="6"/>
  <c r="L345" i="6"/>
  <c r="L310" i="6"/>
  <c r="N366" i="6"/>
  <c r="M324" i="6"/>
  <c r="L352" i="6"/>
  <c r="L373" i="6"/>
  <c r="B165" i="7" l="1"/>
  <c r="A164" i="7"/>
  <c r="B11" i="7"/>
  <c r="A10" i="7"/>
  <c r="B7" i="6"/>
  <c r="M233" i="6"/>
  <c r="M44" i="6"/>
  <c r="M338" i="6"/>
  <c r="M191" i="6"/>
  <c r="M9" i="6"/>
  <c r="M177" i="6"/>
  <c r="N135" i="6"/>
  <c r="N121" i="6"/>
  <c r="M114" i="6"/>
  <c r="N107" i="6"/>
  <c r="M58" i="6"/>
  <c r="N37" i="6"/>
  <c r="N289" i="6"/>
  <c r="M289" i="6"/>
  <c r="N303" i="6"/>
  <c r="M142" i="6"/>
  <c r="N198" i="6"/>
  <c r="N93" i="6"/>
  <c r="N261" i="6"/>
  <c r="M261" i="6"/>
  <c r="N30" i="6"/>
  <c r="M30" i="6"/>
  <c r="M100" i="6"/>
  <c r="M86" i="6"/>
  <c r="M212" i="6"/>
  <c r="N212" i="6"/>
  <c r="M317" i="6"/>
  <c r="N317" i="6"/>
  <c r="N268" i="6"/>
  <c r="M268" i="6"/>
  <c r="N163" i="6"/>
  <c r="M163" i="6"/>
  <c r="N79" i="6"/>
  <c r="M79" i="6"/>
  <c r="N219" i="6"/>
  <c r="M219" i="6"/>
  <c r="N156" i="6"/>
  <c r="M156" i="6"/>
  <c r="B8" i="6"/>
  <c r="A7" i="6"/>
  <c r="N310" i="6"/>
  <c r="M310" i="6"/>
  <c r="M170" i="6"/>
  <c r="N170" i="6"/>
  <c r="M72" i="6"/>
  <c r="N72" i="6"/>
  <c r="N352" i="6"/>
  <c r="M352" i="6"/>
  <c r="M282" i="6"/>
  <c r="N282" i="6"/>
  <c r="M240" i="6"/>
  <c r="N240" i="6"/>
  <c r="M23" i="6"/>
  <c r="N23" i="6"/>
  <c r="M254" i="6"/>
  <c r="N254" i="6"/>
  <c r="N373" i="6"/>
  <c r="M373" i="6"/>
  <c r="M345" i="6"/>
  <c r="N345" i="6"/>
  <c r="N296" i="6"/>
  <c r="M296" i="6"/>
  <c r="M51" i="6"/>
  <c r="N51" i="6"/>
  <c r="A11" i="7" l="1"/>
  <c r="B12" i="7"/>
  <c r="B166" i="7"/>
  <c r="A165" i="7"/>
  <c r="A8" i="6"/>
  <c r="B9" i="6"/>
  <c r="A166" i="7" l="1"/>
  <c r="B167" i="7"/>
  <c r="B13" i="7"/>
  <c r="A12" i="7"/>
  <c r="B10" i="6"/>
  <c r="A9" i="6"/>
  <c r="A13" i="7" l="1"/>
  <c r="B14" i="7"/>
  <c r="B168" i="7"/>
  <c r="A167" i="7"/>
  <c r="B11" i="6"/>
  <c r="A10" i="6"/>
  <c r="A168" i="7" l="1"/>
  <c r="B169" i="7"/>
  <c r="A14" i="7"/>
  <c r="B15" i="7"/>
  <c r="B12" i="6"/>
  <c r="A11" i="6"/>
  <c r="B16" i="7" l="1"/>
  <c r="A15" i="7"/>
  <c r="A169" i="7"/>
  <c r="B170" i="7"/>
  <c r="B13" i="6"/>
  <c r="A12" i="6"/>
  <c r="A170" i="7" l="1"/>
  <c r="B171" i="7"/>
  <c r="B17" i="7"/>
  <c r="A16" i="7"/>
  <c r="B14" i="6"/>
  <c r="A13" i="6"/>
  <c r="A17" i="7" l="1"/>
  <c r="B18" i="7"/>
  <c r="B172" i="7"/>
  <c r="A171" i="7"/>
  <c r="A14" i="6"/>
  <c r="B15" i="6"/>
  <c r="B173" i="7" l="1"/>
  <c r="A172" i="7"/>
  <c r="A18" i="7"/>
  <c r="B19" i="7"/>
  <c r="B16" i="6"/>
  <c r="A15" i="6"/>
  <c r="B20" i="7" l="1"/>
  <c r="A19" i="7"/>
  <c r="A173" i="7"/>
  <c r="B174" i="7"/>
  <c r="B17" i="6"/>
  <c r="A16" i="6"/>
  <c r="B175" i="7" l="1"/>
  <c r="A174" i="7"/>
  <c r="A20" i="7"/>
  <c r="B21" i="7"/>
  <c r="A17" i="6"/>
  <c r="B18" i="6"/>
  <c r="B22" i="7" l="1"/>
  <c r="A21" i="7"/>
  <c r="A175" i="7"/>
  <c r="B176" i="7"/>
  <c r="B19" i="6"/>
  <c r="A18" i="6"/>
  <c r="A176" i="7" l="1"/>
  <c r="B177" i="7"/>
  <c r="B23" i="7"/>
  <c r="A22" i="7"/>
  <c r="B20" i="6"/>
  <c r="A19" i="6"/>
  <c r="B24" i="7" l="1"/>
  <c r="A23" i="7"/>
  <c r="A177" i="7"/>
  <c r="B178" i="7"/>
  <c r="B21" i="6"/>
  <c r="A20" i="6"/>
  <c r="A178" i="7" l="1"/>
  <c r="B179" i="7"/>
  <c r="A24" i="7"/>
  <c r="B25" i="7"/>
  <c r="A21" i="6"/>
  <c r="B22" i="6"/>
  <c r="B26" i="7" l="1"/>
  <c r="A25" i="7"/>
  <c r="A179" i="7"/>
  <c r="B180" i="7"/>
  <c r="B23" i="6"/>
  <c r="A22" i="6"/>
  <c r="A180" i="7" l="1"/>
  <c r="B181" i="7"/>
  <c r="B27" i="7"/>
  <c r="A26" i="7"/>
  <c r="B24" i="6"/>
  <c r="A23" i="6"/>
  <c r="A27" i="7" l="1"/>
  <c r="B28" i="7"/>
  <c r="A181" i="7"/>
  <c r="B182" i="7"/>
  <c r="B25" i="6"/>
  <c r="A24" i="6"/>
  <c r="B183" i="7" l="1"/>
  <c r="A182" i="7"/>
  <c r="B29" i="7"/>
  <c r="A28" i="7"/>
  <c r="B26" i="6"/>
  <c r="A25" i="6"/>
  <c r="A29" i="7" l="1"/>
  <c r="B30" i="7"/>
  <c r="B184" i="7"/>
  <c r="A183" i="7"/>
  <c r="O9" i="6"/>
  <c r="O16" i="6" s="1"/>
  <c r="O23" i="6" s="1"/>
  <c r="O30" i="6" s="1"/>
  <c r="O37" i="6" s="1"/>
  <c r="O44" i="6" s="1"/>
  <c r="O51" i="6" s="1"/>
  <c r="O58" i="6" s="1"/>
  <c r="O65" i="6" s="1"/>
  <c r="O72" i="6" s="1"/>
  <c r="O79" i="6" s="1"/>
  <c r="O86" i="6" s="1"/>
  <c r="O93" i="6" s="1"/>
  <c r="O100" i="6" s="1"/>
  <c r="O107" i="6" s="1"/>
  <c r="O114" i="6" s="1"/>
  <c r="O121" i="6" s="1"/>
  <c r="O128" i="6" s="1"/>
  <c r="O135" i="6" s="1"/>
  <c r="O142" i="6" s="1"/>
  <c r="O149" i="6" s="1"/>
  <c r="O156" i="6" s="1"/>
  <c r="O163" i="6" s="1"/>
  <c r="O170" i="6" s="1"/>
  <c r="O177" i="6" s="1"/>
  <c r="O184" i="6" s="1"/>
  <c r="O191" i="6" s="1"/>
  <c r="O198" i="6" s="1"/>
  <c r="O205" i="6" s="1"/>
  <c r="O212" i="6" s="1"/>
  <c r="O219" i="6" s="1"/>
  <c r="O226" i="6" s="1"/>
  <c r="O233" i="6" s="1"/>
  <c r="O240" i="6" s="1"/>
  <c r="O247" i="6" s="1"/>
  <c r="O254" i="6" s="1"/>
  <c r="O261" i="6" s="1"/>
  <c r="O268" i="6" s="1"/>
  <c r="O275" i="6" s="1"/>
  <c r="O282" i="6" s="1"/>
  <c r="O289" i="6" s="1"/>
  <c r="O296" i="6" s="1"/>
  <c r="O303" i="6" s="1"/>
  <c r="O310" i="6" s="1"/>
  <c r="O317" i="6" s="1"/>
  <c r="O324" i="6" s="1"/>
  <c r="O331" i="6" s="1"/>
  <c r="O338" i="6" s="1"/>
  <c r="O345" i="6" s="1"/>
  <c r="O352" i="6" s="1"/>
  <c r="O359" i="6" s="1"/>
  <c r="O366" i="6" s="1"/>
  <c r="O373" i="6" s="1"/>
  <c r="A26" i="6"/>
  <c r="B27" i="6"/>
  <c r="B185" i="7" l="1"/>
  <c r="A184" i="7"/>
  <c r="B31" i="7"/>
  <c r="A30" i="7"/>
  <c r="B28" i="6"/>
  <c r="A27" i="6"/>
  <c r="A31" i="7" l="1"/>
  <c r="B32" i="7"/>
  <c r="A185" i="7"/>
  <c r="B186" i="7"/>
  <c r="B29" i="6"/>
  <c r="A28" i="6"/>
  <c r="B187" i="7" l="1"/>
  <c r="A186" i="7"/>
  <c r="B33" i="7"/>
  <c r="A32" i="7"/>
  <c r="B30" i="6"/>
  <c r="A29" i="6"/>
  <c r="A33" i="7" l="1"/>
  <c r="B34" i="7"/>
  <c r="B188" i="7"/>
  <c r="A187" i="7"/>
  <c r="B31" i="6"/>
  <c r="A30" i="6"/>
  <c r="A188" i="7" l="1"/>
  <c r="B189" i="7"/>
  <c r="A34" i="7"/>
  <c r="B35" i="7"/>
  <c r="B32" i="6"/>
  <c r="A31" i="6"/>
  <c r="B36" i="7" l="1"/>
  <c r="A35" i="7"/>
  <c r="B190" i="7"/>
  <c r="A189" i="7"/>
  <c r="B33" i="6"/>
  <c r="A32" i="6"/>
  <c r="B191" i="7" l="1"/>
  <c r="A190" i="7"/>
  <c r="A36" i="7"/>
  <c r="B37" i="7"/>
  <c r="A33" i="6"/>
  <c r="B34" i="6"/>
  <c r="A37" i="7" l="1"/>
  <c r="B38" i="7"/>
  <c r="B192" i="7"/>
  <c r="A191" i="7"/>
  <c r="B35" i="6"/>
  <c r="A34" i="6"/>
  <c r="A192" i="7" l="1"/>
  <c r="B193" i="7"/>
  <c r="A38" i="7"/>
  <c r="B39" i="7"/>
  <c r="B36" i="6"/>
  <c r="A35" i="6"/>
  <c r="B40" i="7" l="1"/>
  <c r="A39" i="7"/>
  <c r="A193" i="7"/>
  <c r="B194" i="7"/>
  <c r="B37" i="6"/>
  <c r="A36" i="6"/>
  <c r="B195" i="7" l="1"/>
  <c r="A194" i="7"/>
  <c r="A40" i="7"/>
  <c r="B41" i="7"/>
  <c r="B38" i="6"/>
  <c r="A37" i="6"/>
  <c r="B42" i="7" l="1"/>
  <c r="A41" i="7"/>
  <c r="A195" i="7"/>
  <c r="B196" i="7"/>
  <c r="A38" i="6"/>
  <c r="B39" i="6"/>
  <c r="B197" i="7" l="1"/>
  <c r="A196" i="7"/>
  <c r="B43" i="7"/>
  <c r="A42" i="7"/>
  <c r="B40" i="6"/>
  <c r="A39" i="6"/>
  <c r="A43" i="7" l="1"/>
  <c r="B44" i="7"/>
  <c r="B198" i="7"/>
  <c r="A197" i="7"/>
  <c r="B41" i="6"/>
  <c r="A40" i="6"/>
  <c r="B199" i="7" l="1"/>
  <c r="A198" i="7"/>
  <c r="A44" i="7"/>
  <c r="B45" i="7"/>
  <c r="B42" i="6"/>
  <c r="A41" i="6"/>
  <c r="B46" i="7" l="1"/>
  <c r="A45" i="7"/>
  <c r="A199" i="7"/>
  <c r="B200" i="7"/>
  <c r="A42" i="6"/>
  <c r="B43" i="6"/>
  <c r="B201" i="7" l="1"/>
  <c r="A200" i="7"/>
  <c r="B47" i="7"/>
  <c r="A46" i="7"/>
  <c r="B44" i="6"/>
  <c r="A43" i="6"/>
  <c r="A47" i="7" l="1"/>
  <c r="B48" i="7"/>
  <c r="A201" i="7"/>
  <c r="B202" i="7"/>
  <c r="B45" i="6"/>
  <c r="A44" i="6"/>
  <c r="B203" i="7" l="1"/>
  <c r="A202" i="7"/>
  <c r="B49" i="7"/>
  <c r="A48" i="7"/>
  <c r="A45" i="6"/>
  <c r="B46" i="6"/>
  <c r="A49" i="7" l="1"/>
  <c r="B50" i="7"/>
  <c r="B204" i="7"/>
  <c r="A203" i="7"/>
  <c r="B47" i="6"/>
  <c r="A46" i="6"/>
  <c r="A204" i="7" l="1"/>
  <c r="B205" i="7"/>
  <c r="A50" i="7"/>
  <c r="B51" i="7"/>
  <c r="B48" i="6"/>
  <c r="A47" i="6"/>
  <c r="B52" i="7" l="1"/>
  <c r="A51" i="7"/>
  <c r="B206" i="7"/>
  <c r="A205" i="7"/>
  <c r="B49" i="6"/>
  <c r="A48" i="6"/>
  <c r="A206" i="7" l="1"/>
  <c r="B207" i="7"/>
  <c r="A52" i="7"/>
  <c r="B53" i="7"/>
  <c r="A49" i="6"/>
  <c r="B50" i="6"/>
  <c r="A53" i="7" l="1"/>
  <c r="B54" i="7"/>
  <c r="B208" i="7"/>
  <c r="A207" i="7"/>
  <c r="B51" i="6"/>
  <c r="A50" i="6"/>
  <c r="A208" i="7" l="1"/>
  <c r="B209" i="7"/>
  <c r="B55" i="7"/>
  <c r="A54" i="7"/>
  <c r="B52" i="6"/>
  <c r="A51" i="6"/>
  <c r="A55" i="7" l="1"/>
  <c r="B56" i="7"/>
  <c r="B210" i="7"/>
  <c r="A209" i="7"/>
  <c r="B53" i="6"/>
  <c r="A52" i="6"/>
  <c r="A210" i="7" l="1"/>
  <c r="B211" i="7"/>
  <c r="B57" i="7"/>
  <c r="A56" i="7"/>
  <c r="B54" i="6"/>
  <c r="A53" i="6"/>
  <c r="B58" i="7" l="1"/>
  <c r="A57" i="7"/>
  <c r="A211" i="7"/>
  <c r="B212" i="7"/>
  <c r="A54" i="6"/>
  <c r="B55" i="6"/>
  <c r="A212" i="7" l="1"/>
  <c r="B213" i="7"/>
  <c r="B59" i="7"/>
  <c r="A58" i="7"/>
  <c r="B56" i="6"/>
  <c r="A55" i="6"/>
  <c r="A59" i="7" l="1"/>
  <c r="B60" i="7"/>
  <c r="B214" i="7"/>
  <c r="A213" i="7"/>
  <c r="B57" i="6"/>
  <c r="A56" i="6"/>
  <c r="B215" i="7" l="1"/>
  <c r="A214" i="7"/>
  <c r="A60" i="7"/>
  <c r="B61" i="7"/>
  <c r="B58" i="6"/>
  <c r="A57" i="6"/>
  <c r="B62" i="7" l="1"/>
  <c r="A61" i="7"/>
  <c r="A215" i="7"/>
  <c r="B216" i="7"/>
  <c r="B59" i="6"/>
  <c r="A58" i="6"/>
  <c r="B217" i="7" l="1"/>
  <c r="A216" i="7"/>
  <c r="A62" i="7"/>
  <c r="B63" i="7"/>
  <c r="B60" i="6"/>
  <c r="A59" i="6"/>
  <c r="B64" i="7" l="1"/>
  <c r="A63" i="7"/>
  <c r="B218" i="7"/>
  <c r="A217" i="7"/>
  <c r="B61" i="6"/>
  <c r="A60" i="6"/>
  <c r="A218" i="7" l="1"/>
  <c r="B219" i="7"/>
  <c r="A64" i="7"/>
  <c r="B65" i="7"/>
  <c r="A61" i="6"/>
  <c r="B62" i="6"/>
  <c r="B66" i="7" l="1"/>
  <c r="A65" i="7"/>
  <c r="B220" i="7"/>
  <c r="A219" i="7"/>
  <c r="B63" i="6"/>
  <c r="A62" i="6"/>
  <c r="B221" i="7" l="1"/>
  <c r="A220" i="7"/>
  <c r="A66" i="7"/>
  <c r="B67" i="7"/>
  <c r="B64" i="6"/>
  <c r="A63" i="6"/>
  <c r="B68" i="7" l="1"/>
  <c r="A67" i="7"/>
  <c r="B222" i="7"/>
  <c r="A221" i="7"/>
  <c r="B65" i="6"/>
  <c r="A64" i="6"/>
  <c r="B223" i="7" l="1"/>
  <c r="A222" i="7"/>
  <c r="B69" i="7"/>
  <c r="A68" i="7"/>
  <c r="B66" i="6"/>
  <c r="A65" i="6"/>
  <c r="A69" i="7" l="1"/>
  <c r="B70" i="7"/>
  <c r="B224" i="7"/>
  <c r="A223" i="7"/>
  <c r="A66" i="6"/>
  <c r="B67" i="6"/>
  <c r="A224" i="7" l="1"/>
  <c r="B225" i="7"/>
  <c r="B71" i="7"/>
  <c r="A70" i="7"/>
  <c r="B68" i="6"/>
  <c r="A67" i="6"/>
  <c r="A71" i="7" l="1"/>
  <c r="B72" i="7"/>
  <c r="B226" i="7"/>
  <c r="A225" i="7"/>
  <c r="A68" i="6"/>
  <c r="B69" i="6"/>
  <c r="A226" i="7" l="1"/>
  <c r="B227" i="7"/>
  <c r="B73" i="7"/>
  <c r="A72" i="7"/>
  <c r="B70" i="6"/>
  <c r="A69" i="6"/>
  <c r="A73" i="7" l="1"/>
  <c r="B74" i="7"/>
  <c r="B228" i="7"/>
  <c r="A227" i="7"/>
  <c r="A70" i="6"/>
  <c r="B71" i="6"/>
  <c r="A228" i="7" l="1"/>
  <c r="B229" i="7"/>
  <c r="B75" i="7"/>
  <c r="A74" i="7"/>
  <c r="A71" i="6"/>
  <c r="B72" i="6"/>
  <c r="A75" i="7" l="1"/>
  <c r="B76" i="7"/>
  <c r="A229" i="7"/>
  <c r="B230" i="7"/>
  <c r="B73" i="6"/>
  <c r="A72" i="6"/>
  <c r="B231" i="7" l="1"/>
  <c r="A230" i="7"/>
  <c r="A76" i="7"/>
  <c r="B77" i="7"/>
  <c r="B74" i="6"/>
  <c r="A73" i="6"/>
  <c r="B78" i="7" l="1"/>
  <c r="A77" i="7"/>
  <c r="A231" i="7"/>
  <c r="B232" i="7"/>
  <c r="B75" i="6"/>
  <c r="A74" i="6"/>
  <c r="B233" i="7" l="1"/>
  <c r="A232" i="7"/>
  <c r="A78" i="7"/>
  <c r="B79" i="7"/>
  <c r="B76" i="6"/>
  <c r="A75" i="6"/>
  <c r="A79" i="7" l="1"/>
  <c r="B80" i="7"/>
  <c r="A233" i="7"/>
  <c r="B234" i="7"/>
  <c r="A76" i="6"/>
  <c r="B77" i="6"/>
  <c r="B235" i="7" l="1"/>
  <c r="A234" i="7"/>
  <c r="B81" i="7"/>
  <c r="A80" i="7"/>
  <c r="B78" i="6"/>
  <c r="A77" i="6"/>
  <c r="B82" i="7" l="1"/>
  <c r="A81" i="7"/>
  <c r="A235" i="7"/>
  <c r="B236" i="7"/>
  <c r="A78" i="6"/>
  <c r="B79" i="6"/>
  <c r="B237" i="7" l="1"/>
  <c r="A236" i="7"/>
  <c r="A82" i="7"/>
  <c r="B83" i="7"/>
  <c r="B80" i="6"/>
  <c r="A79" i="6"/>
  <c r="B84" i="7" l="1"/>
  <c r="A83" i="7"/>
  <c r="A237" i="7"/>
  <c r="B238" i="7"/>
  <c r="A80" i="6"/>
  <c r="B81" i="6"/>
  <c r="B239" i="7" l="1"/>
  <c r="A238" i="7"/>
  <c r="B85" i="7"/>
  <c r="A84" i="7"/>
  <c r="B82" i="6"/>
  <c r="A81" i="6"/>
  <c r="A85" i="7" l="1"/>
  <c r="B86" i="7"/>
  <c r="B240" i="7"/>
  <c r="A239" i="7"/>
  <c r="A82" i="6"/>
  <c r="B83" i="6"/>
  <c r="B241" i="7" l="1"/>
  <c r="A240" i="7"/>
  <c r="A86" i="7"/>
  <c r="B87" i="7"/>
  <c r="B84" i="6"/>
  <c r="A83" i="6"/>
  <c r="B88" i="7" l="1"/>
  <c r="A87" i="7"/>
  <c r="A241" i="7"/>
  <c r="B242" i="7"/>
  <c r="B85" i="6"/>
  <c r="A84" i="6"/>
  <c r="A242" i="7" l="1"/>
  <c r="B243" i="7"/>
  <c r="B89" i="7"/>
  <c r="A88" i="7"/>
  <c r="B86" i="6"/>
  <c r="A85" i="6"/>
  <c r="A89" i="7" l="1"/>
  <c r="B90" i="7"/>
  <c r="B244" i="7"/>
  <c r="A243" i="7"/>
  <c r="B87" i="6"/>
  <c r="A86" i="6"/>
  <c r="A244" i="7" l="1"/>
  <c r="B245" i="7"/>
  <c r="B91" i="7"/>
  <c r="A90" i="7"/>
  <c r="B88" i="6"/>
  <c r="A87" i="6"/>
  <c r="A91" i="7" l="1"/>
  <c r="B92" i="7"/>
  <c r="A245" i="7"/>
  <c r="B246" i="7"/>
  <c r="A88" i="6"/>
  <c r="B89" i="6"/>
  <c r="B247" i="7" l="1"/>
  <c r="A246" i="7"/>
  <c r="A92" i="7"/>
  <c r="B93" i="7"/>
  <c r="B90" i="6"/>
  <c r="A89" i="6"/>
  <c r="B94" i="7" l="1"/>
  <c r="A93" i="7"/>
  <c r="B248" i="7"/>
  <c r="A247" i="7"/>
  <c r="A90" i="6"/>
  <c r="B91" i="6"/>
  <c r="A248" i="7" l="1"/>
  <c r="B249" i="7"/>
  <c r="B95" i="7"/>
  <c r="A94" i="7"/>
  <c r="B92" i="6"/>
  <c r="A91" i="6"/>
  <c r="A95" i="7" l="1"/>
  <c r="B96" i="7"/>
  <c r="B250" i="7"/>
  <c r="A249" i="7"/>
  <c r="A92" i="6"/>
  <c r="B93" i="6"/>
  <c r="A250" i="7" l="1"/>
  <c r="B251" i="7"/>
  <c r="B97" i="7"/>
  <c r="A96" i="7"/>
  <c r="B94" i="6"/>
  <c r="A93" i="6"/>
  <c r="B98" i="7" l="1"/>
  <c r="A97" i="7"/>
  <c r="A251" i="7"/>
  <c r="B252" i="7"/>
  <c r="A94" i="6"/>
  <c r="B95" i="6"/>
  <c r="B253" i="7" l="1"/>
  <c r="A252" i="7"/>
  <c r="A98" i="7"/>
  <c r="B99" i="7"/>
  <c r="B96" i="6"/>
  <c r="A95" i="6"/>
  <c r="B100" i="7" l="1"/>
  <c r="A99" i="7"/>
  <c r="A253" i="7"/>
  <c r="B254" i="7"/>
  <c r="B97" i="6"/>
  <c r="A96" i="6"/>
  <c r="B255" i="7" l="1"/>
  <c r="A254" i="7"/>
  <c r="A100" i="7"/>
  <c r="B101" i="7"/>
  <c r="B98" i="6"/>
  <c r="A97" i="6"/>
  <c r="B102" i="7" l="1"/>
  <c r="A101" i="7"/>
  <c r="A255" i="7"/>
  <c r="B256" i="7"/>
  <c r="A98" i="6"/>
  <c r="B99" i="6"/>
  <c r="B257" i="7" l="1"/>
  <c r="A256" i="7"/>
  <c r="A102" i="7"/>
  <c r="B103" i="7"/>
  <c r="B100" i="6"/>
  <c r="A99" i="6"/>
  <c r="B104" i="7" l="1"/>
  <c r="A103" i="7"/>
  <c r="B258" i="7"/>
  <c r="A257" i="7"/>
  <c r="A100" i="6"/>
  <c r="B101" i="6"/>
  <c r="A258" i="7" l="1"/>
  <c r="B259" i="7"/>
  <c r="A104" i="7"/>
  <c r="B105" i="7"/>
  <c r="B102" i="6"/>
  <c r="A101" i="6"/>
  <c r="A105" i="7" l="1"/>
  <c r="B106" i="7"/>
  <c r="B260" i="7"/>
  <c r="A259" i="7"/>
  <c r="A102" i="6"/>
  <c r="B103" i="6"/>
  <c r="A260" i="7" l="1"/>
  <c r="B261" i="7"/>
  <c r="B107" i="7"/>
  <c r="A106" i="7"/>
  <c r="B104" i="6"/>
  <c r="A103" i="6"/>
  <c r="B108" i="7" l="1"/>
  <c r="A107" i="7"/>
  <c r="A261" i="7"/>
  <c r="B262" i="7"/>
  <c r="A104" i="6"/>
  <c r="B105" i="6"/>
  <c r="B263" i="7" l="1"/>
  <c r="A262" i="7"/>
  <c r="B109" i="7"/>
  <c r="A108" i="7"/>
  <c r="B106" i="6"/>
  <c r="A105" i="6"/>
  <c r="A109" i="7" l="1"/>
  <c r="B110" i="7"/>
  <c r="B264" i="7"/>
  <c r="A263" i="7"/>
  <c r="B107" i="6"/>
  <c r="A106" i="6"/>
  <c r="A264" i="7" l="1"/>
  <c r="B265" i="7"/>
  <c r="B111" i="7"/>
  <c r="A110" i="7"/>
  <c r="A107" i="6"/>
  <c r="B108" i="6"/>
  <c r="B112" i="7" l="1"/>
  <c r="A111" i="7"/>
  <c r="A265" i="7"/>
  <c r="B266" i="7"/>
  <c r="B109" i="6"/>
  <c r="A108" i="6"/>
  <c r="B267" i="7" l="1"/>
  <c r="A266" i="7"/>
  <c r="A112" i="7"/>
  <c r="B113" i="7"/>
  <c r="B110" i="6"/>
  <c r="A109" i="6"/>
  <c r="B114" i="7" l="1"/>
  <c r="A113" i="7"/>
  <c r="A267" i="7"/>
  <c r="B268" i="7"/>
  <c r="A110" i="6"/>
  <c r="B111" i="6"/>
  <c r="B269" i="7" l="1"/>
  <c r="A268" i="7"/>
  <c r="A114" i="7"/>
  <c r="B115" i="7"/>
  <c r="B112" i="6"/>
  <c r="A111" i="6"/>
  <c r="B116" i="7" l="1"/>
  <c r="A115" i="7"/>
  <c r="A269" i="7"/>
  <c r="B270" i="7"/>
  <c r="A112" i="6"/>
  <c r="B113" i="6"/>
  <c r="A270" i="7" l="1"/>
  <c r="B271" i="7"/>
  <c r="A116" i="7"/>
  <c r="B117" i="7"/>
  <c r="B114" i="6"/>
  <c r="A113" i="6"/>
  <c r="B118" i="7" l="1"/>
  <c r="A117" i="7"/>
  <c r="A271" i="7"/>
  <c r="B272" i="7"/>
  <c r="A114" i="6"/>
  <c r="B115" i="6"/>
  <c r="B273" i="7" l="1"/>
  <c r="A272" i="7"/>
  <c r="B119" i="7"/>
  <c r="A118" i="7"/>
  <c r="A115" i="6"/>
  <c r="B116" i="6"/>
  <c r="A119" i="7" l="1"/>
  <c r="B120" i="7"/>
  <c r="A273" i="7"/>
  <c r="B274" i="7"/>
  <c r="A116" i="6"/>
  <c r="B117" i="6"/>
  <c r="B275" i="7" l="1"/>
  <c r="A274" i="7"/>
  <c r="B121" i="7"/>
  <c r="A120" i="7"/>
  <c r="B118" i="6"/>
  <c r="A117" i="6"/>
  <c r="B122" i="7" l="1"/>
  <c r="A121" i="7"/>
  <c r="A275" i="7"/>
  <c r="B276" i="7"/>
  <c r="B119" i="6"/>
  <c r="A118" i="6"/>
  <c r="B277" i="7" l="1"/>
  <c r="A276" i="7"/>
  <c r="B123" i="7"/>
  <c r="A122" i="7"/>
  <c r="B120" i="6"/>
  <c r="A119" i="6"/>
  <c r="A123" i="7" l="1"/>
  <c r="B124" i="7"/>
  <c r="A277" i="7"/>
  <c r="B278" i="7"/>
  <c r="B121" i="6"/>
  <c r="A120" i="6"/>
  <c r="A278" i="7" l="1"/>
  <c r="B279" i="7"/>
  <c r="B125" i="7"/>
  <c r="A124" i="7"/>
  <c r="B122" i="6"/>
  <c r="A121" i="6"/>
  <c r="B126" i="7" l="1"/>
  <c r="A125" i="7"/>
  <c r="B280" i="7"/>
  <c r="A279" i="7"/>
  <c r="A122" i="6"/>
  <c r="B123" i="6"/>
  <c r="A280" i="7" l="1"/>
  <c r="B281" i="7"/>
  <c r="A126" i="7"/>
  <c r="B127" i="7"/>
  <c r="B124" i="6"/>
  <c r="A123" i="6"/>
  <c r="B128" i="7" l="1"/>
  <c r="A127" i="7"/>
  <c r="A281" i="7"/>
  <c r="B282" i="7"/>
  <c r="A124" i="6"/>
  <c r="B125" i="6"/>
  <c r="B283" i="7" l="1"/>
  <c r="A282" i="7"/>
  <c r="B129" i="7"/>
  <c r="A128" i="7"/>
  <c r="B126" i="6"/>
  <c r="A125" i="6"/>
  <c r="A129" i="7" l="1"/>
  <c r="B130" i="7"/>
  <c r="B284" i="7"/>
  <c r="A283" i="7"/>
  <c r="A126" i="6"/>
  <c r="B127" i="6"/>
  <c r="A284" i="7" l="1"/>
  <c r="B285" i="7"/>
  <c r="B131" i="7"/>
  <c r="A130" i="7"/>
  <c r="B128" i="6"/>
  <c r="A127" i="6"/>
  <c r="A131" i="7" l="1"/>
  <c r="B132" i="7"/>
  <c r="B286" i="7"/>
  <c r="A285" i="7"/>
  <c r="B129" i="6"/>
  <c r="A128" i="6"/>
  <c r="A286" i="7" l="1"/>
  <c r="B287" i="7"/>
  <c r="A132" i="7"/>
  <c r="B133" i="7"/>
  <c r="B130" i="6"/>
  <c r="A129" i="6"/>
  <c r="B134" i="7" l="1"/>
  <c r="A133" i="7"/>
  <c r="A287" i="7"/>
  <c r="B288" i="7"/>
  <c r="A130" i="6"/>
  <c r="B131" i="6"/>
  <c r="B289" i="7" l="1"/>
  <c r="A288" i="7"/>
  <c r="A134" i="7"/>
  <c r="B135" i="7"/>
  <c r="B132" i="6"/>
  <c r="A131" i="6"/>
  <c r="B136" i="7" l="1"/>
  <c r="A135" i="7"/>
  <c r="B290" i="7"/>
  <c r="A289" i="7"/>
  <c r="B133" i="6"/>
  <c r="A132" i="6"/>
  <c r="A290" i="7" l="1"/>
  <c r="B291" i="7"/>
  <c r="A136" i="7"/>
  <c r="B137" i="7"/>
  <c r="B134" i="6"/>
  <c r="A133" i="6"/>
  <c r="B138" i="7" l="1"/>
  <c r="A137" i="7"/>
  <c r="A291" i="7"/>
  <c r="B292" i="7"/>
  <c r="B135" i="6"/>
  <c r="A134" i="6"/>
  <c r="B293" i="7" l="1"/>
  <c r="A292" i="7"/>
  <c r="A138" i="7"/>
  <c r="B139" i="7"/>
  <c r="B136" i="6"/>
  <c r="A135" i="6"/>
  <c r="A139" i="7" l="1"/>
  <c r="B140" i="7"/>
  <c r="A293" i="7"/>
  <c r="B294" i="7"/>
  <c r="B137" i="6"/>
  <c r="A136" i="6"/>
  <c r="B295" i="7" l="1"/>
  <c r="A294" i="7"/>
  <c r="B141" i="7"/>
  <c r="A140" i="7"/>
  <c r="B138" i="6"/>
  <c r="A137" i="6"/>
  <c r="A141" i="7" l="1"/>
  <c r="B142" i="7"/>
  <c r="B296" i="7"/>
  <c r="A295" i="7"/>
  <c r="A138" i="6"/>
  <c r="B139" i="6"/>
  <c r="B297" i="7" l="1"/>
  <c r="A296" i="7"/>
  <c r="B143" i="7"/>
  <c r="A142" i="7"/>
  <c r="B140" i="6"/>
  <c r="A139" i="6"/>
  <c r="A143" i="7" l="1"/>
  <c r="B144" i="7"/>
  <c r="A297" i="7"/>
  <c r="B298" i="7"/>
  <c r="B141" i="6"/>
  <c r="A140" i="6"/>
  <c r="A298" i="7" l="1"/>
  <c r="B299" i="7"/>
  <c r="B145" i="7"/>
  <c r="A144" i="7"/>
  <c r="B142" i="6"/>
  <c r="A141" i="6"/>
  <c r="B146" i="7" l="1"/>
  <c r="A145" i="7"/>
  <c r="B300" i="7"/>
  <c r="A299" i="7"/>
  <c r="B143" i="6"/>
  <c r="A142" i="6"/>
  <c r="A300" i="7" l="1"/>
  <c r="B301" i="7"/>
  <c r="A146" i="7"/>
  <c r="B147" i="7"/>
  <c r="B144" i="6"/>
  <c r="A143" i="6"/>
  <c r="A147" i="7" l="1"/>
  <c r="B148" i="7"/>
  <c r="B302" i="7"/>
  <c r="A301" i="7"/>
  <c r="B145" i="6"/>
  <c r="A144" i="6"/>
  <c r="A302" i="7" l="1"/>
  <c r="B303" i="7"/>
  <c r="A148" i="7"/>
  <c r="B149" i="7"/>
  <c r="B146" i="6"/>
  <c r="A145" i="6"/>
  <c r="A149" i="7" l="1"/>
  <c r="B150" i="7"/>
  <c r="B304" i="7"/>
  <c r="A303" i="7"/>
  <c r="B147" i="6"/>
  <c r="A146" i="6"/>
  <c r="A304" i="7" l="1"/>
  <c r="B305" i="7"/>
  <c r="B151" i="7"/>
  <c r="A150" i="7"/>
  <c r="B148" i="6"/>
  <c r="A147" i="6"/>
  <c r="A151" i="7" l="1"/>
  <c r="B152" i="7"/>
  <c r="B306" i="7"/>
  <c r="A305" i="7"/>
  <c r="B149" i="6"/>
  <c r="A148" i="6"/>
  <c r="B307" i="7" l="1"/>
  <c r="A306" i="7"/>
  <c r="A152" i="7"/>
  <c r="B153" i="7"/>
  <c r="B150" i="6"/>
  <c r="A149" i="6"/>
  <c r="A153" i="7" l="1"/>
  <c r="B154" i="7"/>
  <c r="A307" i="7"/>
  <c r="B308" i="7"/>
  <c r="A150" i="6"/>
  <c r="B151" i="6"/>
  <c r="B309" i="7" l="1"/>
  <c r="A308" i="7"/>
  <c r="A154" i="7"/>
  <c r="B155" i="7"/>
  <c r="B152" i="6"/>
  <c r="A151" i="6"/>
  <c r="B156" i="7" l="1"/>
  <c r="A156" i="7" s="1"/>
  <c r="A155" i="7"/>
  <c r="A309" i="7"/>
  <c r="B310" i="7"/>
  <c r="B153" i="6"/>
  <c r="A152" i="6"/>
  <c r="B311" i="7" l="1"/>
  <c r="A310" i="7"/>
  <c r="B154" i="6"/>
  <c r="A153" i="6"/>
  <c r="A311" i="7" l="1"/>
  <c r="B312" i="7"/>
  <c r="B155" i="6"/>
  <c r="A154" i="6"/>
  <c r="B313" i="7" l="1"/>
  <c r="A312" i="7"/>
  <c r="B156" i="6"/>
  <c r="A155" i="6"/>
  <c r="A313" i="7" l="1"/>
  <c r="B314" i="7"/>
  <c r="A156" i="6"/>
  <c r="A314" i="7" l="1"/>
  <c r="B315" i="7"/>
  <c r="B158" i="6"/>
  <c r="A157" i="6"/>
  <c r="B316" i="7" l="1"/>
  <c r="A315" i="7"/>
  <c r="B159" i="6"/>
  <c r="A158" i="6"/>
  <c r="A316" i="7" l="1"/>
  <c r="B317" i="7"/>
  <c r="B160" i="6"/>
  <c r="A159" i="6"/>
  <c r="A317" i="7" l="1"/>
  <c r="B318" i="7"/>
  <c r="B161" i="6"/>
  <c r="A160" i="6"/>
  <c r="B319" i="7" l="1"/>
  <c r="A318" i="7"/>
  <c r="B162" i="6"/>
  <c r="A161" i="6"/>
  <c r="B320" i="7" l="1"/>
  <c r="A319" i="7"/>
  <c r="A162" i="6"/>
  <c r="B163" i="6"/>
  <c r="A320" i="7" l="1"/>
  <c r="B321" i="7"/>
  <c r="A163" i="6"/>
  <c r="B164" i="6"/>
  <c r="B322" i="7" l="1"/>
  <c r="A321" i="7"/>
  <c r="B165" i="6"/>
  <c r="A164" i="6"/>
  <c r="B323" i="7" l="1"/>
  <c r="A322" i="7"/>
  <c r="A165" i="6"/>
  <c r="B166" i="6"/>
  <c r="A323" i="7" l="1"/>
  <c r="B324" i="7"/>
  <c r="B167" i="6"/>
  <c r="A166" i="6"/>
  <c r="A324" i="7" l="1"/>
  <c r="B325" i="7"/>
  <c r="B168" i="6"/>
  <c r="A167" i="6"/>
  <c r="B326" i="7" l="1"/>
  <c r="A325" i="7"/>
  <c r="B169" i="6"/>
  <c r="A168" i="6"/>
  <c r="A326" i="7" l="1"/>
  <c r="B327" i="7"/>
  <c r="A169" i="6"/>
  <c r="B170" i="6"/>
  <c r="A327" i="7" l="1"/>
  <c r="B328" i="7"/>
  <c r="A170" i="6"/>
  <c r="B171" i="6"/>
  <c r="B329" i="7" l="1"/>
  <c r="A328" i="7"/>
  <c r="A171" i="6"/>
  <c r="B172" i="6"/>
  <c r="A329" i="7" l="1"/>
  <c r="B330" i="7"/>
  <c r="B173" i="6"/>
  <c r="A172" i="6"/>
  <c r="A330" i="7" l="1"/>
  <c r="B331" i="7"/>
  <c r="A173" i="6"/>
  <c r="B174" i="6"/>
  <c r="B332" i="7" l="1"/>
  <c r="A331" i="7"/>
  <c r="B175" i="6"/>
  <c r="A174" i="6"/>
  <c r="B333" i="7" l="1"/>
  <c r="A332" i="7"/>
  <c r="A175" i="6"/>
  <c r="B176" i="6"/>
  <c r="A333" i="7" l="1"/>
  <c r="B334" i="7"/>
  <c r="B177" i="6"/>
  <c r="A176" i="6"/>
  <c r="B335" i="7" l="1"/>
  <c r="A334" i="7"/>
  <c r="A177" i="6"/>
  <c r="B178" i="6"/>
  <c r="B336" i="7" l="1"/>
  <c r="A335" i="7"/>
  <c r="B179" i="6"/>
  <c r="A178" i="6"/>
  <c r="A336" i="7" l="1"/>
  <c r="B337" i="7"/>
  <c r="A179" i="6"/>
  <c r="B180" i="6"/>
  <c r="B338" i="7" l="1"/>
  <c r="A337" i="7"/>
  <c r="B181" i="6"/>
  <c r="A180" i="6"/>
  <c r="B339" i="7" l="1"/>
  <c r="A338" i="7"/>
  <c r="A181" i="6"/>
  <c r="B182" i="6"/>
  <c r="B340" i="7" l="1"/>
  <c r="A339" i="7"/>
  <c r="B183" i="6"/>
  <c r="A182" i="6"/>
  <c r="A340" i="7" l="1"/>
  <c r="B341" i="7"/>
  <c r="A183" i="6"/>
  <c r="B184" i="6"/>
  <c r="B342" i="7" l="1"/>
  <c r="A341" i="7"/>
  <c r="B185" i="6"/>
  <c r="A184" i="6"/>
  <c r="A342" i="7" l="1"/>
  <c r="B343" i="7"/>
  <c r="B186" i="6"/>
  <c r="A185" i="6"/>
  <c r="A343" i="7" l="1"/>
  <c r="B344" i="7"/>
  <c r="B187" i="6"/>
  <c r="A186" i="6"/>
  <c r="B345" i="7" l="1"/>
  <c r="A344" i="7"/>
  <c r="B188" i="6"/>
  <c r="A187" i="6"/>
  <c r="B346" i="7" l="1"/>
  <c r="A345" i="7"/>
  <c r="B189" i="6"/>
  <c r="A188" i="6"/>
  <c r="B347" i="7" l="1"/>
  <c r="A346" i="7"/>
  <c r="B190" i="6"/>
  <c r="A189" i="6"/>
  <c r="A347" i="7" l="1"/>
  <c r="B348" i="7"/>
  <c r="B191" i="6"/>
  <c r="A190" i="6"/>
  <c r="B349" i="7" l="1"/>
  <c r="A348" i="7"/>
  <c r="B192" i="6"/>
  <c r="A191" i="6"/>
  <c r="A349" i="7" l="1"/>
  <c r="B350" i="7"/>
  <c r="B193" i="6"/>
  <c r="A192" i="6"/>
  <c r="B351" i="7" l="1"/>
  <c r="A350" i="7"/>
  <c r="A193" i="6"/>
  <c r="B194" i="6"/>
  <c r="B352" i="7" l="1"/>
  <c r="A351" i="7"/>
  <c r="B195" i="6"/>
  <c r="A194" i="6"/>
  <c r="B353" i="7" l="1"/>
  <c r="A352" i="7"/>
  <c r="A195" i="6"/>
  <c r="B196" i="6"/>
  <c r="A353" i="7" l="1"/>
  <c r="B354" i="7"/>
  <c r="B197" i="6"/>
  <c r="A196" i="6"/>
  <c r="A354" i="7" l="1"/>
  <c r="B355" i="7"/>
  <c r="A197" i="6"/>
  <c r="B198" i="6"/>
  <c r="B356" i="7" l="1"/>
  <c r="A355" i="7"/>
  <c r="B199" i="6"/>
  <c r="A198" i="6"/>
  <c r="A356" i="7" l="1"/>
  <c r="B357" i="7"/>
  <c r="B200" i="6"/>
  <c r="A199" i="6"/>
  <c r="B358" i="7" l="1"/>
  <c r="A357" i="7"/>
  <c r="B201" i="6"/>
  <c r="A200" i="6"/>
  <c r="B359" i="7" l="1"/>
  <c r="A358" i="7"/>
  <c r="B202" i="6"/>
  <c r="A201" i="6"/>
  <c r="B360" i="7" l="1"/>
  <c r="A359" i="7"/>
  <c r="B203" i="6"/>
  <c r="A202" i="6"/>
  <c r="A360" i="7" l="1"/>
  <c r="B361" i="7"/>
  <c r="B204" i="6"/>
  <c r="A203" i="6"/>
  <c r="B362" i="7" l="1"/>
  <c r="A361" i="7"/>
  <c r="B205" i="6"/>
  <c r="A204" i="6"/>
  <c r="B363" i="7" l="1"/>
  <c r="A362" i="7"/>
  <c r="A205" i="6"/>
  <c r="B206" i="6"/>
  <c r="A363" i="7" l="1"/>
  <c r="B364" i="7"/>
  <c r="B207" i="6"/>
  <c r="A206" i="6"/>
  <c r="B365" i="7" l="1"/>
  <c r="A364" i="7"/>
  <c r="A207" i="6"/>
  <c r="B208" i="6"/>
  <c r="A365" i="7" l="1"/>
  <c r="B366" i="7"/>
  <c r="B209" i="6"/>
  <c r="A208" i="6"/>
  <c r="A366" i="7" l="1"/>
  <c r="B367" i="7"/>
  <c r="B210" i="6"/>
  <c r="A209" i="6"/>
  <c r="A367" i="7" l="1"/>
  <c r="B368" i="7"/>
  <c r="B211" i="6"/>
  <c r="A210" i="6"/>
  <c r="B369" i="7" l="1"/>
  <c r="A368" i="7"/>
  <c r="B212" i="6"/>
  <c r="A211" i="6"/>
  <c r="A369" i="7" l="1"/>
  <c r="B370" i="7"/>
  <c r="B213" i="6"/>
  <c r="A212" i="6"/>
  <c r="B371" i="7" l="1"/>
  <c r="A370" i="7"/>
  <c r="B214" i="6"/>
  <c r="A213" i="6"/>
  <c r="B372" i="7" l="1"/>
  <c r="A371" i="7"/>
  <c r="B215" i="6"/>
  <c r="A214" i="6"/>
  <c r="A372" i="7" l="1"/>
  <c r="B373" i="7"/>
  <c r="A373" i="7" s="1"/>
  <c r="A215" i="6"/>
  <c r="B216" i="6"/>
  <c r="B217" i="6" l="1"/>
  <c r="A216" i="6"/>
  <c r="B218" i="6" l="1"/>
  <c r="A217" i="6"/>
  <c r="B219" i="6" l="1"/>
  <c r="A218" i="6"/>
  <c r="A219" i="6" l="1"/>
  <c r="B220" i="6"/>
  <c r="B221" i="6" l="1"/>
  <c r="A220" i="6"/>
  <c r="B222" i="6" l="1"/>
  <c r="A221" i="6"/>
  <c r="B223" i="6" l="1"/>
  <c r="A222" i="6"/>
  <c r="B224" i="6" l="1"/>
  <c r="A223" i="6"/>
  <c r="B225" i="6" l="1"/>
  <c r="A224" i="6"/>
  <c r="B226" i="6" l="1"/>
  <c r="A225" i="6"/>
  <c r="B227" i="6" l="1"/>
  <c r="A226" i="6"/>
  <c r="A227" i="6" l="1"/>
  <c r="B228" i="6"/>
  <c r="B229" i="6" l="1"/>
  <c r="A228" i="6"/>
  <c r="B230" i="6" l="1"/>
  <c r="A229" i="6"/>
  <c r="B231" i="6" l="1"/>
  <c r="A230" i="6"/>
  <c r="B232" i="6" l="1"/>
  <c r="A231" i="6"/>
  <c r="B233" i="6" l="1"/>
  <c r="A232" i="6"/>
  <c r="B234" i="6" l="1"/>
  <c r="A233" i="6"/>
  <c r="B235" i="6" l="1"/>
  <c r="A234" i="6"/>
  <c r="B236" i="6" l="1"/>
  <c r="A235" i="6"/>
  <c r="B237" i="6" l="1"/>
  <c r="A236" i="6"/>
  <c r="B238" i="6" l="1"/>
  <c r="A237" i="6"/>
  <c r="B239" i="6" l="1"/>
  <c r="A238" i="6"/>
  <c r="A239" i="6" l="1"/>
  <c r="B240" i="6"/>
  <c r="B241" i="6" l="1"/>
  <c r="A240" i="6"/>
  <c r="B242" i="6" l="1"/>
  <c r="A241" i="6"/>
  <c r="B243" i="6" l="1"/>
  <c r="A242" i="6"/>
  <c r="B244" i="6" l="1"/>
  <c r="A243" i="6"/>
  <c r="A244" i="6" l="1"/>
  <c r="B245" i="6"/>
  <c r="B246" i="6" l="1"/>
  <c r="A245" i="6"/>
  <c r="B247" i="6" l="1"/>
  <c r="A246" i="6"/>
  <c r="B248" i="6" l="1"/>
  <c r="A247" i="6"/>
  <c r="B249" i="6" l="1"/>
  <c r="A248" i="6"/>
  <c r="B250" i="6" l="1"/>
  <c r="A249" i="6"/>
  <c r="B251" i="6" l="1"/>
  <c r="A250" i="6"/>
  <c r="B252" i="6" l="1"/>
  <c r="A251" i="6"/>
  <c r="A252" i="6" l="1"/>
  <c r="B253" i="6"/>
  <c r="A253" i="6" l="1"/>
  <c r="B254" i="6"/>
  <c r="B255" i="6" l="1"/>
  <c r="A254" i="6"/>
  <c r="B256" i="6" l="1"/>
  <c r="A255" i="6"/>
  <c r="A256" i="6" l="1"/>
  <c r="B257" i="6"/>
  <c r="A257" i="6" l="1"/>
  <c r="B258" i="6"/>
  <c r="B259" i="6" l="1"/>
  <c r="A258" i="6"/>
  <c r="B260" i="6" l="1"/>
  <c r="A259" i="6"/>
  <c r="A260" i="6" l="1"/>
  <c r="B261" i="6"/>
  <c r="B262" i="6" l="1"/>
  <c r="A261" i="6"/>
  <c r="B263" i="6" l="1"/>
  <c r="A262" i="6"/>
  <c r="B264" i="6" l="1"/>
  <c r="A263" i="6"/>
  <c r="A264" i="6" l="1"/>
  <c r="B265" i="6"/>
  <c r="A265" i="6" l="1"/>
  <c r="B266" i="6"/>
  <c r="B267" i="6" l="1"/>
  <c r="A266" i="6"/>
  <c r="B268" i="6" l="1"/>
  <c r="A267" i="6"/>
  <c r="B269" i="6" l="1"/>
  <c r="A268" i="6"/>
  <c r="A269" i="6" l="1"/>
  <c r="B270" i="6"/>
  <c r="B271" i="6" l="1"/>
  <c r="A270" i="6"/>
  <c r="B272" i="6" l="1"/>
  <c r="A271" i="6"/>
  <c r="A272" i="6" l="1"/>
  <c r="B273" i="6"/>
  <c r="A273" i="6" l="1"/>
  <c r="B274" i="6"/>
  <c r="B275" i="6" l="1"/>
  <c r="A274" i="6"/>
  <c r="B276" i="6" l="1"/>
  <c r="A275" i="6"/>
  <c r="A276" i="6" l="1"/>
  <c r="B277" i="6"/>
  <c r="A277" i="6" l="1"/>
  <c r="B278" i="6"/>
  <c r="B279" i="6" l="1"/>
  <c r="A278" i="6"/>
  <c r="B280" i="6" l="1"/>
  <c r="A279" i="6"/>
  <c r="A280" i="6" l="1"/>
  <c r="B281" i="6"/>
  <c r="A281" i="6" l="1"/>
  <c r="B282" i="6"/>
  <c r="B283" i="6" l="1"/>
  <c r="A282" i="6"/>
  <c r="B284" i="6" l="1"/>
  <c r="A283" i="6"/>
  <c r="A284" i="6" l="1"/>
  <c r="B285" i="6"/>
  <c r="A285" i="6" l="1"/>
  <c r="B286" i="6"/>
  <c r="B287" i="6" l="1"/>
  <c r="A286" i="6"/>
  <c r="B288" i="6" l="1"/>
  <c r="A287" i="6"/>
  <c r="A288" i="6" l="1"/>
  <c r="B289" i="6"/>
  <c r="B290" i="6" l="1"/>
  <c r="A289" i="6"/>
  <c r="B291" i="6" l="1"/>
  <c r="A290" i="6"/>
  <c r="B292" i="6" l="1"/>
  <c r="A291" i="6"/>
  <c r="A292" i="6" l="1"/>
  <c r="B293" i="6"/>
  <c r="A293" i="6" l="1"/>
  <c r="B294" i="6"/>
  <c r="B295" i="6" l="1"/>
  <c r="A294" i="6"/>
  <c r="B296" i="6" l="1"/>
  <c r="A295" i="6"/>
  <c r="B297" i="6" l="1"/>
  <c r="A296" i="6"/>
  <c r="A297" i="6" l="1"/>
  <c r="B298" i="6"/>
  <c r="B299" i="6" l="1"/>
  <c r="A298" i="6"/>
  <c r="B300" i="6" l="1"/>
  <c r="A299" i="6"/>
  <c r="A300" i="6" l="1"/>
  <c r="B301" i="6"/>
  <c r="A301" i="6" l="1"/>
  <c r="B302" i="6"/>
  <c r="B303" i="6" l="1"/>
  <c r="A302" i="6"/>
  <c r="B304" i="6" l="1"/>
  <c r="A303" i="6"/>
  <c r="A304" i="6" l="1"/>
  <c r="B305" i="6"/>
  <c r="A305" i="6" l="1"/>
  <c r="B306" i="6"/>
  <c r="B307" i="6" l="1"/>
  <c r="A306" i="6"/>
  <c r="B308" i="6" l="1"/>
  <c r="A307" i="6"/>
  <c r="B309" i="6" l="1"/>
  <c r="A308" i="6"/>
  <c r="B310" i="6" l="1"/>
  <c r="A309" i="6"/>
  <c r="B311" i="6" l="1"/>
  <c r="A310" i="6"/>
  <c r="A311" i="6" l="1"/>
  <c r="B312" i="6"/>
  <c r="A312" i="6" l="1"/>
  <c r="B313" i="6"/>
  <c r="B314" i="6" l="1"/>
  <c r="A313" i="6"/>
  <c r="B315" i="6" l="1"/>
  <c r="A314" i="6"/>
  <c r="B316" i="6" l="1"/>
  <c r="A315" i="6"/>
  <c r="B317" i="6" l="1"/>
  <c r="A316" i="6"/>
  <c r="B318" i="6" l="1"/>
  <c r="A317" i="6"/>
  <c r="B319" i="6" l="1"/>
  <c r="A318" i="6"/>
  <c r="B320" i="6" l="1"/>
  <c r="A319" i="6"/>
  <c r="A320" i="6" l="1"/>
  <c r="B321" i="6"/>
  <c r="B322" i="6" l="1"/>
  <c r="A321" i="6"/>
  <c r="B323" i="6" l="1"/>
  <c r="A322" i="6"/>
  <c r="B324" i="6" l="1"/>
  <c r="A323" i="6"/>
  <c r="A324" i="6" l="1"/>
  <c r="B325" i="6"/>
  <c r="B326" i="6" l="1"/>
  <c r="A325" i="6"/>
  <c r="B327" i="6" l="1"/>
  <c r="A326" i="6"/>
  <c r="B328" i="6" l="1"/>
  <c r="A327" i="6"/>
  <c r="B329" i="6" l="1"/>
  <c r="A328" i="6"/>
  <c r="B330" i="6" l="1"/>
  <c r="A329" i="6"/>
  <c r="B331" i="6" l="1"/>
  <c r="A330" i="6"/>
  <c r="B332" i="6" l="1"/>
  <c r="A331" i="6"/>
  <c r="A332" i="6" l="1"/>
  <c r="B333" i="6"/>
  <c r="B334" i="6" l="1"/>
  <c r="A333" i="6"/>
  <c r="B335" i="6" l="1"/>
  <c r="A334" i="6"/>
  <c r="B336" i="6" l="1"/>
  <c r="A335" i="6"/>
  <c r="B337" i="6" l="1"/>
  <c r="A336" i="6"/>
  <c r="B338" i="6" l="1"/>
  <c r="A337" i="6"/>
  <c r="B339" i="6" l="1"/>
  <c r="A338" i="6"/>
  <c r="B340" i="6" l="1"/>
  <c r="A339" i="6"/>
  <c r="B341" i="6" l="1"/>
  <c r="A340" i="6"/>
  <c r="B342" i="6" l="1"/>
  <c r="A341" i="6"/>
  <c r="B343" i="6" l="1"/>
  <c r="A342" i="6"/>
  <c r="B344" i="6" l="1"/>
  <c r="A343" i="6"/>
  <c r="A344" i="6" l="1"/>
  <c r="B345" i="6"/>
  <c r="B346" i="6" l="1"/>
  <c r="A345" i="6"/>
  <c r="B347" i="6" l="1"/>
  <c r="A346" i="6"/>
  <c r="B348" i="6" l="1"/>
  <c r="A347" i="6"/>
  <c r="B349" i="6" l="1"/>
  <c r="A348" i="6"/>
  <c r="B350" i="6" l="1"/>
  <c r="A349" i="6"/>
  <c r="B351" i="6" l="1"/>
  <c r="A350" i="6"/>
  <c r="B352" i="6" l="1"/>
  <c r="A351" i="6"/>
  <c r="A352" i="6" l="1"/>
  <c r="B353" i="6"/>
  <c r="B354" i="6" l="1"/>
  <c r="A353" i="6"/>
  <c r="B355" i="6" l="1"/>
  <c r="A354" i="6"/>
  <c r="B356" i="6" l="1"/>
  <c r="A355" i="6"/>
  <c r="A356" i="6" l="1"/>
  <c r="B357" i="6"/>
  <c r="B358" i="6" l="1"/>
  <c r="A357" i="6"/>
  <c r="B359" i="6" l="1"/>
  <c r="A358" i="6"/>
  <c r="B360" i="6" l="1"/>
  <c r="A359" i="6"/>
  <c r="B361" i="6" l="1"/>
  <c r="A360" i="6"/>
  <c r="B362" i="6" l="1"/>
  <c r="A361" i="6"/>
  <c r="B363" i="6" l="1"/>
  <c r="A362" i="6"/>
  <c r="B364" i="6" l="1"/>
  <c r="A363" i="6"/>
  <c r="A364" i="6" l="1"/>
  <c r="B365" i="6"/>
  <c r="B366" i="6" l="1"/>
  <c r="A365" i="6"/>
  <c r="B367" i="6" l="1"/>
  <c r="A366" i="6"/>
  <c r="B368" i="6" l="1"/>
  <c r="A367" i="6"/>
  <c r="A368" i="6" l="1"/>
  <c r="B369" i="6"/>
  <c r="B370" i="6" l="1"/>
  <c r="A369" i="6"/>
  <c r="B371" i="6" l="1"/>
  <c r="A370" i="6"/>
  <c r="B372" i="6" l="1"/>
  <c r="A371" i="6"/>
  <c r="B373" i="6" l="1"/>
  <c r="A373" i="6" s="1"/>
  <c r="A37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Lounge</author>
  </authors>
  <commentList>
    <comment ref="AA1" authorId="0" shapeId="0" xr:uid="{9A44166F-1DD5-4ED0-A247-804148712FAC}">
      <text>
        <r>
          <rPr>
            <sz val="9"/>
            <color indexed="81"/>
            <rFont val="Tahoma"/>
            <family val="2"/>
          </rPr>
          <t xml:space="preserve">Holiday calculation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Lounge</author>
  </authors>
  <commentList>
    <comment ref="AA1" authorId="0" shapeId="0" xr:uid="{1E72D51D-8D81-9B41-9743-E0A85229D2B9}">
      <text>
        <r>
          <rPr>
            <sz val="9"/>
            <color indexed="81"/>
            <rFont val="Tahoma"/>
            <family val="2"/>
          </rPr>
          <t xml:space="preserve">Holiday calculation
</t>
        </r>
      </text>
    </comment>
  </commentList>
</comments>
</file>

<file path=xl/sharedStrings.xml><?xml version="1.0" encoding="utf-8"?>
<sst xmlns="http://schemas.openxmlformats.org/spreadsheetml/2006/main" count="60" uniqueCount="28">
  <si>
    <t>INPUT 24 hour with :</t>
  </si>
  <si>
    <t>Toil</t>
  </si>
  <si>
    <t>weekly hours</t>
  </si>
  <si>
    <t>holiday ent</t>
  </si>
  <si>
    <t>mon</t>
  </si>
  <si>
    <t>tue</t>
  </si>
  <si>
    <t>wed</t>
  </si>
  <si>
    <t>thu</t>
  </si>
  <si>
    <t>fri</t>
  </si>
  <si>
    <t>sat</t>
  </si>
  <si>
    <t>Day</t>
  </si>
  <si>
    <t>Date</t>
  </si>
  <si>
    <t>Time in</t>
  </si>
  <si>
    <t>Time out</t>
  </si>
  <si>
    <t>Holiday</t>
  </si>
  <si>
    <t>Sickness</t>
  </si>
  <si>
    <t>Day total</t>
  </si>
  <si>
    <t>available</t>
  </si>
  <si>
    <t>Mileage</t>
  </si>
  <si>
    <t>Notes</t>
  </si>
  <si>
    <r>
      <t xml:space="preserve">Fill in any </t>
    </r>
    <r>
      <rPr>
        <b/>
        <sz val="11"/>
        <color theme="1"/>
        <rFont val="Calibri"/>
        <family val="2"/>
        <scheme val="minor"/>
      </rPr>
      <t>outstanding</t>
    </r>
    <r>
      <rPr>
        <sz val="11"/>
        <color theme="1"/>
        <rFont val="Calibri"/>
        <family val="2"/>
        <scheme val="minor"/>
      </rPr>
      <t xml:space="preserve"> TOIL in O2, Weekly hours in R2, holiday leave per hour in T1 and daily hours if you like in U2-Z2</t>
    </r>
  </si>
  <si>
    <t>Update the date in B3, the rest with automatically update.</t>
  </si>
  <si>
    <t>Delete these notes from your current sheet</t>
  </si>
  <si>
    <t>At the end of the year, copy the sample sheet by rightclicking on the tab at the bottom with it's name, selecting move/copy, selecting create a copy and entering a new name for the sheet.</t>
  </si>
  <si>
    <t>If you have any questions, please get in touch with paula@cassleyofficesolutions.co.uk</t>
  </si>
  <si>
    <t>Weekly total</t>
  </si>
  <si>
    <t>Weekly Total</t>
  </si>
  <si>
    <t>At the end of the year, copy the example sheet by rightclicking on the tab at the bottom with it's name, selecting move/copy, selecting create a copy and entering a new name for the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</si>
</sst>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F400]h:mm:ss\ AM/PM"/>
    <numFmt numFmtId="166" formatCode="ddd"/>
  </numFmts>
  <fonts count="4" x14ac:knownFonts="1">
    <font>
      <sz val="11"/>
      <color theme="1"/>
      <name val="Calibri"/>
      <family val="2"/>
      <scheme val="minor"/>
    </font>
    <font>
      <sz val="11"/>
      <color theme="0"/>
      <name val="Calibri"/>
      <family val="2"/>
      <scheme val="minor"/>
    </font>
    <font>
      <sz val="9"/>
      <color indexed="81"/>
      <name val="Tahoma"/>
      <family val="2"/>
    </font>
    <font>
      <b/>
      <sz val="11"/>
      <color theme="1"/>
      <name val="Calibri"/>
      <family val="2"/>
      <scheme val="minor"/>
    </font>
  </fonts>
  <fills count="18">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F6DCF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E290E8"/>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DA75F5"/>
        <bgColor indexed="64"/>
      </patternFill>
    </fill>
    <fill>
      <patternFill patternType="solid">
        <fgColor rgb="FF00B0F0"/>
        <bgColor indexed="64"/>
      </patternFill>
    </fill>
    <fill>
      <patternFill patternType="solid">
        <fgColor theme="7" tint="0.39997558519241921"/>
        <bgColor indexed="64"/>
      </patternFill>
    </fill>
    <fill>
      <patternFill patternType="solid">
        <fgColor rgb="FFFFFF99"/>
        <bgColor indexed="64"/>
      </patternFill>
    </fill>
    <fill>
      <patternFill patternType="solid">
        <fgColor theme="5" tint="0.39997558519241921"/>
        <bgColor indexed="64"/>
      </patternFill>
    </fill>
  </fills>
  <borders count="24">
    <border>
      <left/>
      <right/>
      <top/>
      <bottom/>
      <diagonal/>
    </border>
    <border>
      <left style="thick">
        <color theme="5"/>
      </left>
      <right/>
      <top/>
      <bottom/>
      <diagonal/>
    </border>
    <border>
      <left/>
      <right style="thick">
        <color theme="9" tint="-0.24994659260841701"/>
      </right>
      <top/>
      <bottom/>
      <diagonal/>
    </border>
    <border>
      <left style="thick">
        <color theme="9" tint="-0.24994659260841701"/>
      </left>
      <right style="thick">
        <color rgb="FF7030A0"/>
      </right>
      <top/>
      <bottom/>
      <diagonal/>
    </border>
    <border>
      <left style="thick">
        <color rgb="FF7030A0"/>
      </left>
      <right style="thick">
        <color rgb="FF7030A0"/>
      </right>
      <top/>
      <bottom/>
      <diagonal/>
    </border>
    <border>
      <left/>
      <right style="thick">
        <color auto="1"/>
      </right>
      <top/>
      <bottom/>
      <diagonal/>
    </border>
    <border>
      <left style="thin">
        <color indexed="64"/>
      </left>
      <right style="thin">
        <color indexed="64"/>
      </right>
      <top/>
      <bottom/>
      <diagonal/>
    </border>
    <border>
      <left/>
      <right style="medium">
        <color auto="1"/>
      </right>
      <top/>
      <bottom/>
      <diagonal/>
    </border>
    <border>
      <left style="medium">
        <color auto="1"/>
      </left>
      <right/>
      <top/>
      <bottom style="medium">
        <color indexed="64"/>
      </bottom>
      <diagonal/>
    </border>
    <border>
      <left/>
      <right style="medium">
        <color auto="1"/>
      </right>
      <top/>
      <bottom style="medium">
        <color indexed="64"/>
      </bottom>
      <diagonal/>
    </border>
    <border>
      <left/>
      <right style="thin">
        <color indexed="64"/>
      </right>
      <top/>
      <bottom/>
      <diagonal/>
    </border>
    <border>
      <left/>
      <right style="thick">
        <color theme="5"/>
      </right>
      <top/>
      <bottom/>
      <diagonal/>
    </border>
    <border>
      <left/>
      <right style="thick">
        <color theme="5" tint="-0.24994659260841701"/>
      </right>
      <top/>
      <bottom/>
      <diagonal/>
    </border>
    <border>
      <left/>
      <right style="thick">
        <color theme="8" tint="-0.24994659260841701"/>
      </right>
      <top/>
      <bottom/>
      <diagonal/>
    </border>
    <border>
      <left style="thick">
        <color theme="5"/>
      </left>
      <right style="thick">
        <color theme="5"/>
      </right>
      <top/>
      <bottom/>
      <diagonal/>
    </border>
    <border>
      <left/>
      <right/>
      <top/>
      <bottom style="thin">
        <color indexed="64"/>
      </bottom>
      <diagonal/>
    </border>
    <border>
      <left style="thick">
        <color theme="5"/>
      </left>
      <right style="thick">
        <color theme="5"/>
      </right>
      <top/>
      <bottom style="thin">
        <color indexed="64"/>
      </bottom>
      <diagonal/>
    </border>
    <border>
      <left/>
      <right style="thick">
        <color theme="5" tint="-0.24994659260841701"/>
      </right>
      <top/>
      <bottom style="thin">
        <color indexed="64"/>
      </bottom>
      <diagonal/>
    </border>
    <border>
      <left/>
      <right style="thick">
        <color theme="8" tint="-0.24994659260841701"/>
      </right>
      <top/>
      <bottom style="thin">
        <color indexed="64"/>
      </bottom>
      <diagonal/>
    </border>
    <border>
      <left style="thick">
        <color theme="9" tint="-0.24994659260841701"/>
      </left>
      <right style="thick">
        <color rgb="FF7030A0"/>
      </right>
      <top/>
      <bottom style="thin">
        <color indexed="64"/>
      </bottom>
      <diagonal/>
    </border>
    <border>
      <left style="thick">
        <color rgb="FF7030A0"/>
      </left>
      <right style="thick">
        <color rgb="FF7030A0"/>
      </right>
      <top/>
      <bottom style="thin">
        <color indexed="64"/>
      </bottom>
      <diagonal/>
    </border>
    <border>
      <left/>
      <right style="thick">
        <color auto="1"/>
      </right>
      <top/>
      <bottom style="thin">
        <color indexed="64"/>
      </bottom>
      <diagonal/>
    </border>
    <border>
      <left style="thin">
        <color indexed="64"/>
      </left>
      <right/>
      <top/>
      <bottom/>
      <diagonal/>
    </border>
    <border>
      <left style="thick">
        <color rgb="FF7030A0"/>
      </left>
      <right style="thick">
        <color auto="1"/>
      </right>
      <top/>
      <bottom style="thin">
        <color indexed="64"/>
      </bottom>
      <diagonal/>
    </border>
  </borders>
  <cellStyleXfs count="1">
    <xf numFmtId="0" fontId="0" fillId="0" borderId="0"/>
  </cellStyleXfs>
  <cellXfs count="94">
    <xf numFmtId="0" fontId="0" fillId="0" borderId="0" xfId="0"/>
    <xf numFmtId="0" fontId="0" fillId="2" borderId="0" xfId="0" applyFill="1" applyAlignment="1">
      <alignment horizontal="center"/>
    </xf>
    <xf numFmtId="0" fontId="0" fillId="2" borderId="0" xfId="0" applyFill="1"/>
    <xf numFmtId="164" fontId="0" fillId="4" borderId="3" xfId="0" applyNumberFormat="1" applyFill="1" applyBorder="1" applyAlignment="1">
      <alignment horizontal="center"/>
    </xf>
    <xf numFmtId="164" fontId="0" fillId="5" borderId="4" xfId="0" applyNumberFormat="1" applyFill="1" applyBorder="1" applyAlignment="1">
      <alignment horizontal="center"/>
    </xf>
    <xf numFmtId="0" fontId="0" fillId="6" borderId="5" xfId="0" applyFill="1" applyBorder="1" applyAlignment="1">
      <alignment horizontal="center"/>
    </xf>
    <xf numFmtId="0" fontId="0" fillId="7" borderId="0" xfId="0" applyFill="1" applyAlignment="1">
      <alignment horizontal="center"/>
    </xf>
    <xf numFmtId="0" fontId="0" fillId="8" borderId="6" xfId="0" applyFill="1" applyBorder="1" applyAlignment="1">
      <alignment horizontal="center"/>
    </xf>
    <xf numFmtId="0" fontId="0" fillId="9" borderId="7" xfId="0" applyFill="1" applyBorder="1" applyAlignment="1">
      <alignment horizontal="center"/>
    </xf>
    <xf numFmtId="0" fontId="0" fillId="10" borderId="8" xfId="0" applyFill="1" applyBorder="1" applyAlignment="1">
      <alignment horizontal="center"/>
    </xf>
    <xf numFmtId="0" fontId="0" fillId="6" borderId="10" xfId="0" applyFill="1" applyBorder="1" applyAlignment="1">
      <alignment horizontal="center"/>
    </xf>
    <xf numFmtId="0" fontId="1" fillId="0" borderId="0" xfId="0" applyFont="1" applyAlignment="1">
      <alignment horizontal="center"/>
    </xf>
    <xf numFmtId="14" fontId="0" fillId="0" borderId="0" xfId="0" applyNumberFormat="1"/>
    <xf numFmtId="0" fontId="0" fillId="9" borderId="11" xfId="0" applyFill="1" applyBorder="1" applyAlignment="1">
      <alignment horizontal="center" vertical="center"/>
    </xf>
    <xf numFmtId="0" fontId="0" fillId="6" borderId="0" xfId="0" applyFill="1" applyAlignment="1">
      <alignment horizontal="center" vertical="center"/>
    </xf>
    <xf numFmtId="0" fontId="0" fillId="6" borderId="12" xfId="0" applyFill="1" applyBorder="1" applyAlignment="1">
      <alignment horizontal="center" vertical="center"/>
    </xf>
    <xf numFmtId="0" fontId="0" fillId="11" borderId="0" xfId="0" applyFill="1" applyAlignment="1">
      <alignment horizontal="center" vertical="center"/>
    </xf>
    <xf numFmtId="0" fontId="0" fillId="11" borderId="13" xfId="0" applyFill="1" applyBorder="1" applyAlignment="1">
      <alignment horizontal="center" vertical="center"/>
    </xf>
    <xf numFmtId="0" fontId="0" fillId="12" borderId="0" xfId="0" applyFill="1" applyAlignment="1">
      <alignment horizontal="center" vertical="center"/>
    </xf>
    <xf numFmtId="46" fontId="0" fillId="13" borderId="3" xfId="0" applyNumberFormat="1" applyFill="1" applyBorder="1" applyAlignment="1">
      <alignment horizontal="center" vertical="center"/>
    </xf>
    <xf numFmtId="46" fontId="0" fillId="14" borderId="4" xfId="0" applyNumberFormat="1" applyFill="1" applyBorder="1" applyAlignment="1">
      <alignment horizontal="center" vertical="center"/>
    </xf>
    <xf numFmtId="0" fontId="0" fillId="15" borderId="5" xfId="0" applyFill="1" applyBorder="1" applyAlignment="1">
      <alignment horizontal="center" vertical="center"/>
    </xf>
    <xf numFmtId="0" fontId="0" fillId="9" borderId="0" xfId="0" applyFill="1" applyAlignment="1">
      <alignment horizontal="center"/>
    </xf>
    <xf numFmtId="164" fontId="0" fillId="7" borderId="0" xfId="0" applyNumberFormat="1" applyFill="1" applyAlignment="1">
      <alignment horizontal="center"/>
    </xf>
    <xf numFmtId="164" fontId="0" fillId="7" borderId="0" xfId="0" applyNumberFormat="1" applyFill="1"/>
    <xf numFmtId="164" fontId="0" fillId="8" borderId="6" xfId="0" applyNumberFormat="1" applyFill="1" applyBorder="1" applyAlignment="1" applyProtection="1">
      <alignment horizontal="center"/>
      <protection locked="0"/>
    </xf>
    <xf numFmtId="0" fontId="0" fillId="4" borderId="0" xfId="0" applyFill="1" applyAlignment="1">
      <alignment horizontal="center"/>
    </xf>
    <xf numFmtId="164" fontId="0" fillId="4" borderId="7" xfId="0" applyNumberFormat="1" applyFill="1" applyBorder="1" applyAlignment="1">
      <alignment horizontal="center"/>
    </xf>
    <xf numFmtId="49" fontId="0" fillId="0" borderId="0" xfId="0" quotePrefix="1" applyNumberFormat="1"/>
    <xf numFmtId="0" fontId="0" fillId="0" borderId="0" xfId="0" applyAlignment="1">
      <alignment horizontal="center"/>
    </xf>
    <xf numFmtId="14" fontId="0" fillId="16" borderId="14" xfId="0" applyNumberFormat="1" applyFill="1" applyBorder="1" applyProtection="1">
      <protection locked="0"/>
    </xf>
    <xf numFmtId="164" fontId="0" fillId="0" borderId="0" xfId="0" applyNumberFormat="1" applyAlignment="1" applyProtection="1">
      <alignment horizontal="center"/>
      <protection locked="0"/>
    </xf>
    <xf numFmtId="164" fontId="0" fillId="0" borderId="12" xfId="0" applyNumberFormat="1" applyBorder="1" applyAlignment="1" applyProtection="1">
      <alignment horizontal="center"/>
      <protection locked="0"/>
    </xf>
    <xf numFmtId="164" fontId="0" fillId="0" borderId="13" xfId="0" applyNumberFormat="1" applyBorder="1" applyAlignment="1" applyProtection="1">
      <alignment horizontal="center"/>
      <protection locked="0"/>
    </xf>
    <xf numFmtId="164" fontId="0" fillId="0" borderId="3"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5" xfId="0" applyNumberFormat="1" applyBorder="1" applyAlignment="1">
      <alignment horizontal="center"/>
    </xf>
    <xf numFmtId="20" fontId="0" fillId="0" borderId="0" xfId="0" applyNumberFormat="1" applyAlignment="1">
      <alignment horizontal="center"/>
    </xf>
    <xf numFmtId="0" fontId="0" fillId="7" borderId="0" xfId="0" applyFill="1"/>
    <xf numFmtId="0" fontId="0" fillId="0" borderId="6" xfId="0" applyBorder="1" applyAlignment="1">
      <alignment horizontal="center"/>
    </xf>
    <xf numFmtId="14" fontId="0" fillId="16" borderId="14" xfId="0" applyNumberFormat="1" applyFill="1" applyBorder="1"/>
    <xf numFmtId="49" fontId="0" fillId="0" borderId="0" xfId="0" applyNumberFormat="1"/>
    <xf numFmtId="46" fontId="0" fillId="7" borderId="0" xfId="0" applyNumberFormat="1" applyFill="1"/>
    <xf numFmtId="0" fontId="0" fillId="0" borderId="15" xfId="0" applyBorder="1" applyAlignment="1">
      <alignment horizontal="center"/>
    </xf>
    <xf numFmtId="14" fontId="0" fillId="16" borderId="16" xfId="0" applyNumberFormat="1" applyFill="1" applyBorder="1"/>
    <xf numFmtId="164" fontId="0" fillId="0" borderId="15" xfId="0" applyNumberFormat="1" applyBorder="1" applyAlignment="1" applyProtection="1">
      <alignment horizontal="center"/>
      <protection locked="0"/>
    </xf>
    <xf numFmtId="164" fontId="0" fillId="0" borderId="17" xfId="0" applyNumberFormat="1" applyBorder="1" applyAlignment="1" applyProtection="1">
      <alignment horizontal="center"/>
      <protection locked="0"/>
    </xf>
    <xf numFmtId="164" fontId="0" fillId="0" borderId="18" xfId="0" applyNumberFormat="1" applyBorder="1" applyAlignment="1" applyProtection="1">
      <alignment horizontal="center"/>
      <protection locked="0"/>
    </xf>
    <xf numFmtId="164" fontId="0" fillId="0" borderId="19" xfId="0" applyNumberFormat="1" applyBorder="1" applyAlignment="1" applyProtection="1">
      <alignment horizontal="center"/>
      <protection locked="0"/>
    </xf>
    <xf numFmtId="164" fontId="0" fillId="0" borderId="20" xfId="0" applyNumberFormat="1" applyBorder="1" applyAlignment="1" applyProtection="1">
      <alignment horizontal="center"/>
      <protection locked="0"/>
    </xf>
    <xf numFmtId="164" fontId="0" fillId="0" borderId="21" xfId="0" applyNumberFormat="1" applyBorder="1" applyAlignment="1">
      <alignment horizontal="center"/>
    </xf>
    <xf numFmtId="164" fontId="0" fillId="0" borderId="0" xfId="0" applyNumberFormat="1" applyAlignment="1">
      <alignment horizontal="center"/>
    </xf>
    <xf numFmtId="164" fontId="0" fillId="0" borderId="6" xfId="0" applyNumberFormat="1" applyBorder="1" applyAlignment="1">
      <alignment horizontal="center"/>
    </xf>
    <xf numFmtId="0" fontId="0" fillId="0" borderId="0" xfId="0" quotePrefix="1"/>
    <xf numFmtId="14" fontId="0" fillId="9" borderId="14" xfId="0" applyNumberFormat="1" applyFill="1" applyBorder="1"/>
    <xf numFmtId="20" fontId="0" fillId="7" borderId="0" xfId="0" applyNumberFormat="1" applyFill="1"/>
    <xf numFmtId="14" fontId="0" fillId="9" borderId="16" xfId="0" applyNumberFormat="1" applyFill="1" applyBorder="1"/>
    <xf numFmtId="14" fontId="0" fillId="0" borderId="0" xfId="0" quotePrefix="1" applyNumberFormat="1"/>
    <xf numFmtId="165" fontId="0" fillId="0" borderId="0" xfId="0" applyNumberFormat="1"/>
    <xf numFmtId="20" fontId="0" fillId="0" borderId="0" xfId="0" applyNumberFormat="1"/>
    <xf numFmtId="46" fontId="0" fillId="0" borderId="0" xfId="0" applyNumberFormat="1"/>
    <xf numFmtId="0" fontId="0" fillId="0" borderId="12" xfId="0" applyBorder="1" applyAlignment="1">
      <alignment horizontal="center"/>
    </xf>
    <xf numFmtId="0" fontId="0" fillId="0" borderId="13" xfId="0" applyBorder="1" applyAlignment="1">
      <alignment horizontal="center"/>
    </xf>
    <xf numFmtId="46" fontId="0" fillId="0" borderId="3" xfId="0" applyNumberFormat="1" applyBorder="1" applyAlignment="1">
      <alignment horizontal="center"/>
    </xf>
    <xf numFmtId="46" fontId="0" fillId="0" borderId="4" xfId="0" applyNumberForma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46" fontId="0" fillId="0" borderId="19" xfId="0" applyNumberFormat="1" applyBorder="1" applyAlignment="1">
      <alignment horizontal="center"/>
    </xf>
    <xf numFmtId="46" fontId="0" fillId="0" borderId="20" xfId="0" applyNumberFormat="1" applyBorder="1" applyAlignment="1">
      <alignment horizontal="center"/>
    </xf>
    <xf numFmtId="0" fontId="0" fillId="0" borderId="5" xfId="0" applyBorder="1" applyAlignment="1">
      <alignment horizontal="center"/>
    </xf>
    <xf numFmtId="164" fontId="0" fillId="0" borderId="10" xfId="0" applyNumberFormat="1" applyBorder="1" applyAlignment="1" applyProtection="1">
      <alignment horizontal="center"/>
      <protection locked="0"/>
    </xf>
    <xf numFmtId="164" fontId="0" fillId="10" borderId="9" xfId="0" applyNumberFormat="1" applyFill="1" applyBorder="1" applyAlignment="1" applyProtection="1">
      <alignment horizontal="center"/>
      <protection locked="0"/>
    </xf>
    <xf numFmtId="164" fontId="0" fillId="9" borderId="7" xfId="0" applyNumberFormat="1" applyFill="1" applyBorder="1" applyAlignment="1" applyProtection="1">
      <alignment horizontal="center"/>
      <protection locked="0"/>
    </xf>
    <xf numFmtId="20" fontId="0" fillId="0" borderId="6" xfId="0" applyNumberFormat="1" applyBorder="1" applyAlignment="1">
      <alignment horizontal="center"/>
    </xf>
    <xf numFmtId="164" fontId="0" fillId="0" borderId="0" xfId="0" applyNumberFormat="1"/>
    <xf numFmtId="166" fontId="0" fillId="0" borderId="0" xfId="0" applyNumberFormat="1" applyAlignment="1">
      <alignment horizontal="center"/>
    </xf>
    <xf numFmtId="166" fontId="0" fillId="0" borderId="15" xfId="0" applyNumberFormat="1" applyBorder="1" applyAlignment="1">
      <alignment horizontal="center"/>
    </xf>
    <xf numFmtId="164" fontId="0" fillId="0" borderId="23" xfId="0" applyNumberFormat="1" applyBorder="1" applyAlignment="1">
      <alignment horizontal="center"/>
    </xf>
    <xf numFmtId="166" fontId="0" fillId="0" borderId="6" xfId="0" applyNumberFormat="1" applyBorder="1" applyAlignment="1">
      <alignment horizontal="center"/>
    </xf>
    <xf numFmtId="0" fontId="0" fillId="0" borderId="22" xfId="0" applyBorder="1" applyAlignment="1">
      <alignment horizontal="center"/>
    </xf>
    <xf numFmtId="0" fontId="0" fillId="17" borderId="0" xfId="0" applyFill="1" applyAlignment="1">
      <alignment horizontal="center"/>
    </xf>
    <xf numFmtId="20" fontId="0" fillId="0" borderId="12" xfId="0" applyNumberFormat="1" applyBorder="1" applyAlignment="1">
      <alignment horizontal="center"/>
    </xf>
    <xf numFmtId="20" fontId="0" fillId="0" borderId="13" xfId="0" applyNumberFormat="1" applyBorder="1" applyAlignment="1">
      <alignment horizontal="center"/>
    </xf>
    <xf numFmtId="2" fontId="0" fillId="0" borderId="0" xfId="0" applyNumberFormat="1" applyAlignment="1">
      <alignment horizontal="center"/>
    </xf>
    <xf numFmtId="0" fontId="0" fillId="0" borderId="0" xfId="0" applyAlignment="1">
      <alignment wrapText="1"/>
    </xf>
    <xf numFmtId="0" fontId="0" fillId="8" borderId="0" xfId="0" applyFill="1" applyAlignment="1">
      <alignment horizontal="center"/>
    </xf>
    <xf numFmtId="164" fontId="0" fillId="8" borderId="0" xfId="0" applyNumberFormat="1" applyFill="1" applyAlignment="1" applyProtection="1">
      <alignment horizontal="center"/>
      <protection locked="0"/>
    </xf>
    <xf numFmtId="0" fontId="0" fillId="0" borderId="22" xfId="0" applyBorder="1" applyAlignment="1">
      <alignment horizontal="center" wrapText="1"/>
    </xf>
    <xf numFmtId="0" fontId="0" fillId="0" borderId="0" xfId="0" applyAlignment="1">
      <alignment horizontal="center" wrapText="1"/>
    </xf>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0" fillId="0" borderId="22" xfId="0" applyBorder="1"/>
    <xf numFmtId="0" fontId="0" fillId="0" borderId="0" xfId="0"/>
  </cellXfs>
  <cellStyles count="1">
    <cellStyle name="Normal" xfId="0" builtinId="0"/>
  </cellStyles>
  <dxfs count="4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41B64-FD63-42A1-A396-53B8D33CB606}">
  <dimension ref="A1:AB373"/>
  <sheetViews>
    <sheetView tabSelected="1" zoomScaleNormal="100" workbookViewId="0">
      <pane ySplit="2" topLeftCell="A34" activePane="bottomLeft" state="frozen"/>
      <selection pane="bottomLeft" activeCell="P8" sqref="P8"/>
    </sheetView>
  </sheetViews>
  <sheetFormatPr baseColWidth="10" defaultColWidth="8.83203125" defaultRowHeight="15" x14ac:dyDescent="0.2"/>
  <cols>
    <col min="1" max="1" width="11.5" style="29" bestFit="1" customWidth="1"/>
    <col min="2" max="2" width="11.5" bestFit="1" customWidth="1"/>
    <col min="3" max="3" width="8.5" style="29" customWidth="1"/>
    <col min="4" max="4" width="8.5" style="61" customWidth="1"/>
    <col min="5" max="5" width="11.5" style="29" bestFit="1" customWidth="1"/>
    <col min="6" max="6" width="11.5" style="62" bestFit="1" customWidth="1"/>
    <col min="7" max="7" width="7.33203125" style="29" bestFit="1" customWidth="1"/>
    <col min="8" max="8" width="8.5" style="29" bestFit="1" customWidth="1"/>
    <col min="9" max="9" width="12.1640625" style="63" bestFit="1" customWidth="1"/>
    <col min="10" max="10" width="8.5" style="64" bestFit="1" customWidth="1"/>
    <col min="11" max="11" width="8.83203125" style="69" bestFit="1" customWidth="1"/>
    <col min="12" max="12" width="10.83203125" style="29" bestFit="1" customWidth="1"/>
    <col min="13" max="13" width="8.6640625" style="38" hidden="1" customWidth="1"/>
    <col min="14" max="14" width="5.5" style="38" hidden="1" customWidth="1"/>
    <col min="15" max="15" width="5.6640625" style="39" customWidth="1"/>
    <col min="16" max="16" width="37.5" style="29" customWidth="1"/>
    <col min="17" max="17" width="10" style="29" bestFit="1" customWidth="1"/>
    <col min="18" max="18" width="12.83203125" bestFit="1" customWidth="1"/>
    <col min="19" max="19" width="11" bestFit="1" customWidth="1"/>
    <col min="20" max="20" width="6.5" bestFit="1" customWidth="1"/>
    <col min="21" max="22" width="5" bestFit="1" customWidth="1"/>
    <col min="23" max="23" width="4.83203125" bestFit="1" customWidth="1"/>
    <col min="24" max="26" width="5" bestFit="1" customWidth="1"/>
    <col min="27" max="27" width="7.5" customWidth="1"/>
    <col min="28" max="28" width="10.6640625" bestFit="1" customWidth="1"/>
  </cols>
  <sheetData>
    <row r="1" spans="1:28" ht="16" thickBot="1" x14ac:dyDescent="0.25">
      <c r="A1" s="1"/>
      <c r="B1" s="2"/>
      <c r="C1" s="89" t="s">
        <v>0</v>
      </c>
      <c r="D1" s="90"/>
      <c r="E1" s="90"/>
      <c r="F1" s="90"/>
      <c r="G1" s="90"/>
      <c r="H1" s="91"/>
      <c r="I1" s="3">
        <f>SUM(I3:I373)</f>
        <v>0</v>
      </c>
      <c r="J1" s="4">
        <f>SUM(J3:J373)</f>
        <v>0</v>
      </c>
      <c r="K1" s="5"/>
      <c r="L1" s="1"/>
      <c r="M1" s="6"/>
      <c r="N1" s="6"/>
      <c r="O1" s="7" t="s">
        <v>1</v>
      </c>
      <c r="P1" s="85" t="s">
        <v>19</v>
      </c>
      <c r="Q1" s="80" t="s">
        <v>18</v>
      </c>
      <c r="R1" s="8" t="s">
        <v>2</v>
      </c>
      <c r="S1" s="9" t="s">
        <v>3</v>
      </c>
      <c r="T1" s="71">
        <v>7.5</v>
      </c>
      <c r="U1" s="10" t="s">
        <v>4</v>
      </c>
      <c r="V1" s="10" t="s">
        <v>5</v>
      </c>
      <c r="W1" s="10" t="s">
        <v>6</v>
      </c>
      <c r="X1" s="10" t="s">
        <v>7</v>
      </c>
      <c r="Y1" s="10" t="s">
        <v>8</v>
      </c>
      <c r="Z1" s="10" t="s">
        <v>9</v>
      </c>
      <c r="AA1" s="11">
        <f>36/35*25*7</f>
        <v>179.99999999999997</v>
      </c>
      <c r="AB1" s="12"/>
    </row>
    <row r="2" spans="1:28" x14ac:dyDescent="0.2">
      <c r="A2" s="13" t="s">
        <v>10</v>
      </c>
      <c r="B2" s="13" t="s">
        <v>11</v>
      </c>
      <c r="C2" s="14" t="s">
        <v>12</v>
      </c>
      <c r="D2" s="15" t="s">
        <v>13</v>
      </c>
      <c r="E2" s="16" t="s">
        <v>12</v>
      </c>
      <c r="F2" s="17" t="s">
        <v>13</v>
      </c>
      <c r="G2" s="18" t="s">
        <v>12</v>
      </c>
      <c r="H2" s="18" t="s">
        <v>13</v>
      </c>
      <c r="I2" s="19" t="s">
        <v>14</v>
      </c>
      <c r="J2" s="20" t="s">
        <v>15</v>
      </c>
      <c r="K2" s="21" t="s">
        <v>16</v>
      </c>
      <c r="L2" s="22" t="s">
        <v>26</v>
      </c>
      <c r="M2" s="23"/>
      <c r="N2" s="24"/>
      <c r="O2" s="25">
        <f>0</f>
        <v>0</v>
      </c>
      <c r="P2" s="86"/>
      <c r="Q2" s="80"/>
      <c r="R2" s="72">
        <v>0.75</v>
      </c>
      <c r="S2" s="26" t="s">
        <v>17</v>
      </c>
      <c r="T2" s="27">
        <f>T1-I1</f>
        <v>7.5</v>
      </c>
      <c r="U2" s="70">
        <v>0</v>
      </c>
      <c r="V2" s="70">
        <v>0.25</v>
      </c>
      <c r="W2" s="70">
        <v>0.25</v>
      </c>
      <c r="X2" s="70">
        <v>0.25</v>
      </c>
      <c r="Y2" s="70">
        <v>0</v>
      </c>
      <c r="Z2" s="70">
        <v>0</v>
      </c>
      <c r="AB2" s="28"/>
    </row>
    <row r="3" spans="1:28" ht="48" x14ac:dyDescent="0.2">
      <c r="A3" s="75">
        <f>B3</f>
        <v>45748</v>
      </c>
      <c r="B3" s="30">
        <v>45748</v>
      </c>
      <c r="C3" s="31"/>
      <c r="D3" s="32"/>
      <c r="E3" s="31"/>
      <c r="F3" s="33"/>
      <c r="G3" s="31"/>
      <c r="H3" s="31"/>
      <c r="I3" s="34"/>
      <c r="J3" s="35"/>
      <c r="K3" s="36">
        <f>(D3-C3)+(F3-E3)+(H3-G3)+I3+J3</f>
        <v>0</v>
      </c>
      <c r="L3" s="37"/>
      <c r="P3" s="87" t="s">
        <v>20</v>
      </c>
      <c r="Q3" s="79"/>
      <c r="R3" s="92"/>
      <c r="S3" s="93"/>
      <c r="T3" s="93"/>
      <c r="U3" s="93"/>
      <c r="V3" s="93"/>
    </row>
    <row r="4" spans="1:28" ht="32" x14ac:dyDescent="0.2">
      <c r="A4" s="75">
        <f t="shared" ref="A4:A67" si="0">B4</f>
        <v>45749</v>
      </c>
      <c r="B4" s="40">
        <f>B3+1</f>
        <v>45749</v>
      </c>
      <c r="C4" s="37"/>
      <c r="D4" s="81"/>
      <c r="E4" s="37"/>
      <c r="F4" s="82"/>
      <c r="G4" s="37"/>
      <c r="H4" s="37"/>
      <c r="I4" s="34"/>
      <c r="J4" s="35"/>
      <c r="K4" s="36">
        <f t="shared" ref="K4:K67" si="1">(D4-C4)+(F4-E4)+(H4-G4)+I4+J4</f>
        <v>0</v>
      </c>
      <c r="P4" s="88" t="s">
        <v>21</v>
      </c>
    </row>
    <row r="5" spans="1:28" x14ac:dyDescent="0.2">
      <c r="A5" s="75">
        <f t="shared" si="0"/>
        <v>45750</v>
      </c>
      <c r="B5" s="40">
        <f t="shared" ref="B5:B68" si="2">B4+1</f>
        <v>45750</v>
      </c>
      <c r="C5" s="37"/>
      <c r="D5" s="81"/>
      <c r="I5" s="34"/>
      <c r="J5" s="35"/>
      <c r="K5" s="36">
        <f t="shared" si="1"/>
        <v>0</v>
      </c>
      <c r="P5" s="29" t="s">
        <v>22</v>
      </c>
    </row>
    <row r="6" spans="1:28" ht="64" x14ac:dyDescent="0.2">
      <c r="A6" s="75">
        <f t="shared" si="0"/>
        <v>45751</v>
      </c>
      <c r="B6" s="40">
        <f t="shared" si="2"/>
        <v>45751</v>
      </c>
      <c r="C6" s="37"/>
      <c r="D6" s="81"/>
      <c r="E6" s="37"/>
      <c r="F6" s="82"/>
      <c r="I6" s="34"/>
      <c r="J6" s="35"/>
      <c r="K6" s="36">
        <f t="shared" si="1"/>
        <v>0</v>
      </c>
      <c r="P6" s="88" t="s">
        <v>27</v>
      </c>
    </row>
    <row r="7" spans="1:28" ht="32" x14ac:dyDescent="0.2">
      <c r="A7" s="75">
        <f t="shared" si="0"/>
        <v>45752</v>
      </c>
      <c r="B7" s="40">
        <f t="shared" si="2"/>
        <v>45752</v>
      </c>
      <c r="C7" s="31"/>
      <c r="D7" s="32"/>
      <c r="E7" s="31"/>
      <c r="F7" s="33"/>
      <c r="G7" s="31"/>
      <c r="H7" s="31"/>
      <c r="I7" s="34"/>
      <c r="J7" s="35"/>
      <c r="K7" s="36">
        <f t="shared" si="1"/>
        <v>0</v>
      </c>
      <c r="P7" s="88" t="s">
        <v>24</v>
      </c>
      <c r="AA7" s="41"/>
    </row>
    <row r="8" spans="1:28" x14ac:dyDescent="0.2">
      <c r="A8" s="75">
        <f t="shared" si="0"/>
        <v>45753</v>
      </c>
      <c r="B8" s="40">
        <f t="shared" si="2"/>
        <v>45753</v>
      </c>
      <c r="C8" s="31"/>
      <c r="D8" s="32"/>
      <c r="E8" s="31"/>
      <c r="F8" s="33"/>
      <c r="G8" s="31"/>
      <c r="H8" s="31"/>
      <c r="I8" s="34"/>
      <c r="J8" s="35"/>
      <c r="K8" s="36">
        <f t="shared" si="1"/>
        <v>0</v>
      </c>
      <c r="L8" s="37"/>
      <c r="M8" s="42"/>
      <c r="N8" s="42"/>
    </row>
    <row r="9" spans="1:28" x14ac:dyDescent="0.2">
      <c r="A9" s="76">
        <f t="shared" si="0"/>
        <v>45754</v>
      </c>
      <c r="B9" s="44">
        <f t="shared" si="2"/>
        <v>45754</v>
      </c>
      <c r="C9" s="45"/>
      <c r="D9" s="46"/>
      <c r="E9" s="45"/>
      <c r="F9" s="47"/>
      <c r="G9" s="45"/>
      <c r="H9" s="45"/>
      <c r="I9" s="48"/>
      <c r="J9" s="49"/>
      <c r="K9" s="50">
        <f t="shared" si="1"/>
        <v>0</v>
      </c>
      <c r="L9" s="51">
        <f>SUM(K3:K9)</f>
        <v>0</v>
      </c>
      <c r="M9" s="23" t="str">
        <f>IF(L9&lt;$R$2,"00:00",L9-$R$2)</f>
        <v>00:00</v>
      </c>
      <c r="N9" s="23">
        <f>IF(L9&gt;$R$2,"00:00",$R$2-L9)</f>
        <v>0.75</v>
      </c>
      <c r="O9" s="52">
        <f>IF(M9&lt;N9,M9+O2,O2-N9)</f>
        <v>-0.75</v>
      </c>
      <c r="P9" s="51"/>
      <c r="Q9" s="51"/>
      <c r="R9" s="53"/>
    </row>
    <row r="10" spans="1:28" x14ac:dyDescent="0.2">
      <c r="A10" s="75">
        <f t="shared" si="0"/>
        <v>45755</v>
      </c>
      <c r="B10" s="54">
        <f t="shared" si="2"/>
        <v>45755</v>
      </c>
      <c r="C10" s="31"/>
      <c r="D10" s="32"/>
      <c r="E10" s="31"/>
      <c r="F10" s="33"/>
      <c r="G10" s="31"/>
      <c r="H10" s="31"/>
      <c r="I10" s="34"/>
      <c r="J10" s="35"/>
      <c r="K10" s="36">
        <f>(D10-C10)+(F10-E10)+(H10-G10)+I10+J10</f>
        <v>0</v>
      </c>
    </row>
    <row r="11" spans="1:28" x14ac:dyDescent="0.2">
      <c r="A11" s="75">
        <f t="shared" si="0"/>
        <v>45756</v>
      </c>
      <c r="B11" s="54">
        <f t="shared" si="2"/>
        <v>45756</v>
      </c>
      <c r="C11" s="31"/>
      <c r="D11" s="32"/>
      <c r="E11" s="31"/>
      <c r="F11" s="33"/>
      <c r="G11" s="31"/>
      <c r="H11" s="31"/>
      <c r="I11" s="34"/>
      <c r="J11" s="35"/>
      <c r="K11" s="36">
        <f t="shared" si="1"/>
        <v>0</v>
      </c>
    </row>
    <row r="12" spans="1:28" x14ac:dyDescent="0.2">
      <c r="A12" s="75">
        <f t="shared" si="0"/>
        <v>45757</v>
      </c>
      <c r="B12" s="54">
        <f t="shared" si="2"/>
        <v>45757</v>
      </c>
      <c r="C12" s="31"/>
      <c r="D12" s="32"/>
      <c r="E12" s="31"/>
      <c r="F12" s="33"/>
      <c r="G12" s="31"/>
      <c r="H12" s="31"/>
      <c r="I12" s="34"/>
      <c r="J12" s="35"/>
      <c r="K12" s="36">
        <f t="shared" si="1"/>
        <v>0</v>
      </c>
      <c r="R12" s="53"/>
    </row>
    <row r="13" spans="1:28" x14ac:dyDescent="0.2">
      <c r="A13" s="75">
        <f t="shared" si="0"/>
        <v>45758</v>
      </c>
      <c r="B13" s="54">
        <f t="shared" si="2"/>
        <v>45758</v>
      </c>
      <c r="C13" s="31"/>
      <c r="D13" s="32"/>
      <c r="E13" s="31"/>
      <c r="F13" s="33"/>
      <c r="G13" s="31"/>
      <c r="H13" s="31"/>
      <c r="I13" s="34"/>
      <c r="J13" s="35"/>
      <c r="K13" s="36">
        <f t="shared" si="1"/>
        <v>0</v>
      </c>
      <c r="M13" s="55"/>
      <c r="N13" s="55"/>
    </row>
    <row r="14" spans="1:28" x14ac:dyDescent="0.2">
      <c r="A14" s="75">
        <f t="shared" si="0"/>
        <v>45759</v>
      </c>
      <c r="B14" s="54">
        <f t="shared" si="2"/>
        <v>45759</v>
      </c>
      <c r="C14" s="31"/>
      <c r="D14" s="32"/>
      <c r="E14" s="31"/>
      <c r="F14" s="33"/>
      <c r="G14" s="31"/>
      <c r="H14" s="31"/>
      <c r="I14" s="34"/>
      <c r="J14" s="35"/>
      <c r="K14" s="36">
        <f t="shared" si="1"/>
        <v>0</v>
      </c>
    </row>
    <row r="15" spans="1:28" x14ac:dyDescent="0.2">
      <c r="A15" s="75">
        <f t="shared" si="0"/>
        <v>45760</v>
      </c>
      <c r="B15" s="54">
        <f t="shared" si="2"/>
        <v>45760</v>
      </c>
      <c r="C15" s="31"/>
      <c r="D15" s="32"/>
      <c r="E15" s="31"/>
      <c r="F15" s="33"/>
      <c r="G15" s="31"/>
      <c r="H15" s="31"/>
      <c r="I15" s="34"/>
      <c r="J15" s="35"/>
      <c r="K15" s="36">
        <f t="shared" si="1"/>
        <v>0</v>
      </c>
    </row>
    <row r="16" spans="1:28" x14ac:dyDescent="0.2">
      <c r="A16" s="76">
        <f t="shared" si="0"/>
        <v>45761</v>
      </c>
      <c r="B16" s="56">
        <f t="shared" si="2"/>
        <v>45761</v>
      </c>
      <c r="C16" s="45"/>
      <c r="D16" s="46"/>
      <c r="E16" s="45"/>
      <c r="F16" s="47"/>
      <c r="G16" s="45"/>
      <c r="H16" s="45"/>
      <c r="I16" s="48"/>
      <c r="J16" s="49"/>
      <c r="K16" s="50">
        <f t="shared" si="1"/>
        <v>0</v>
      </c>
      <c r="L16" s="51">
        <f>SUM(K10:K16)</f>
        <v>0</v>
      </c>
      <c r="M16" s="23" t="str">
        <f>IF(L16&lt;$R$2,"00:00",L16-$R$2)</f>
        <v>00:00</v>
      </c>
      <c r="N16" s="23">
        <f>IF(L16&gt;$R$2,"00:00",$R$2-L16)</f>
        <v>0.75</v>
      </c>
      <c r="O16" s="52">
        <f>IF(M16&lt;N16,M16+O9,O9-N16)</f>
        <v>-1.5</v>
      </c>
      <c r="P16" s="51"/>
      <c r="Q16" s="51"/>
      <c r="R16" s="12"/>
    </row>
    <row r="17" spans="1:18" x14ac:dyDescent="0.2">
      <c r="A17" s="75">
        <f t="shared" si="0"/>
        <v>45762</v>
      </c>
      <c r="B17" s="40">
        <f t="shared" si="2"/>
        <v>45762</v>
      </c>
      <c r="C17" s="31"/>
      <c r="D17" s="32"/>
      <c r="E17" s="31"/>
      <c r="F17" s="33"/>
      <c r="G17" s="31"/>
      <c r="H17" s="31"/>
      <c r="I17" s="34"/>
      <c r="J17" s="35"/>
      <c r="K17" s="36">
        <f>(D17-C17)+(F17-E17)+(H17-G17)+I17+J17</f>
        <v>0</v>
      </c>
      <c r="R17" s="57"/>
    </row>
    <row r="18" spans="1:18" x14ac:dyDescent="0.2">
      <c r="A18" s="75">
        <f t="shared" si="0"/>
        <v>45763</v>
      </c>
      <c r="B18" s="40">
        <f t="shared" si="2"/>
        <v>45763</v>
      </c>
      <c r="C18" s="31"/>
      <c r="D18" s="32"/>
      <c r="E18" s="31"/>
      <c r="F18" s="33"/>
      <c r="G18" s="31"/>
      <c r="H18" s="31"/>
      <c r="I18" s="34"/>
      <c r="J18" s="35"/>
      <c r="K18" s="36">
        <f>(D18-C18)+(F18-E18)+(H18-G18)+I18+J18</f>
        <v>0</v>
      </c>
      <c r="R18" s="58"/>
    </row>
    <row r="19" spans="1:18" x14ac:dyDescent="0.2">
      <c r="A19" s="75">
        <f t="shared" si="0"/>
        <v>45764</v>
      </c>
      <c r="B19" s="40">
        <f t="shared" si="2"/>
        <v>45764</v>
      </c>
      <c r="C19" s="31"/>
      <c r="D19" s="32"/>
      <c r="E19" s="31"/>
      <c r="F19" s="33"/>
      <c r="G19" s="31"/>
      <c r="H19" s="31"/>
      <c r="I19" s="34"/>
      <c r="J19" s="35"/>
      <c r="K19" s="36">
        <f t="shared" si="1"/>
        <v>0</v>
      </c>
      <c r="R19" s="59"/>
    </row>
    <row r="20" spans="1:18" x14ac:dyDescent="0.2">
      <c r="A20" s="75">
        <f t="shared" si="0"/>
        <v>45765</v>
      </c>
      <c r="B20" s="40">
        <f t="shared" si="2"/>
        <v>45765</v>
      </c>
      <c r="C20" s="31"/>
      <c r="D20" s="32"/>
      <c r="E20" s="31"/>
      <c r="F20" s="33"/>
      <c r="G20" s="31"/>
      <c r="H20" s="31"/>
      <c r="I20" s="34"/>
      <c r="J20" s="35"/>
      <c r="K20" s="36">
        <f t="shared" si="1"/>
        <v>0</v>
      </c>
    </row>
    <row r="21" spans="1:18" x14ac:dyDescent="0.2">
      <c r="A21" s="75">
        <f t="shared" si="0"/>
        <v>45766</v>
      </c>
      <c r="B21" s="40">
        <f t="shared" si="2"/>
        <v>45766</v>
      </c>
      <c r="C21" s="31"/>
      <c r="D21" s="32"/>
      <c r="E21" s="31"/>
      <c r="F21" s="33"/>
      <c r="G21" s="31"/>
      <c r="H21" s="31"/>
      <c r="I21" s="34"/>
      <c r="J21" s="35"/>
      <c r="K21" s="36">
        <f t="shared" si="1"/>
        <v>0</v>
      </c>
      <c r="R21" s="60"/>
    </row>
    <row r="22" spans="1:18" x14ac:dyDescent="0.2">
      <c r="A22" s="75">
        <f t="shared" si="0"/>
        <v>45767</v>
      </c>
      <c r="B22" s="40">
        <f t="shared" si="2"/>
        <v>45767</v>
      </c>
      <c r="C22" s="31"/>
      <c r="D22" s="32"/>
      <c r="E22" s="31"/>
      <c r="F22" s="33"/>
      <c r="G22" s="31"/>
      <c r="H22" s="31"/>
      <c r="I22" s="34"/>
      <c r="J22" s="35"/>
      <c r="K22" s="36">
        <f t="shared" si="1"/>
        <v>0</v>
      </c>
    </row>
    <row r="23" spans="1:18" x14ac:dyDescent="0.2">
      <c r="A23" s="76">
        <f t="shared" si="0"/>
        <v>45768</v>
      </c>
      <c r="B23" s="44">
        <f t="shared" si="2"/>
        <v>45768</v>
      </c>
      <c r="C23" s="45"/>
      <c r="D23" s="46"/>
      <c r="E23" s="45"/>
      <c r="F23" s="47"/>
      <c r="G23" s="45"/>
      <c r="H23" s="45"/>
      <c r="I23" s="48"/>
      <c r="J23" s="49"/>
      <c r="K23" s="50">
        <f t="shared" si="1"/>
        <v>0</v>
      </c>
      <c r="L23" s="51">
        <f>SUM(K17:K23)</f>
        <v>0</v>
      </c>
      <c r="M23" s="23" t="str">
        <f>IF(L23&lt;$R$2,"00:00",L23-$R$2)</f>
        <v>00:00</v>
      </c>
      <c r="N23" s="23">
        <f>IF(L23&gt;$R$2,"00:00",$R$2-L23)</f>
        <v>0.75</v>
      </c>
      <c r="O23" s="52">
        <f>IF(M23&lt;N23,M23+O16,O16-N23)</f>
        <v>-2.25</v>
      </c>
      <c r="P23" s="51"/>
      <c r="Q23" s="51"/>
    </row>
    <row r="24" spans="1:18" x14ac:dyDescent="0.2">
      <c r="A24" s="75">
        <f t="shared" si="0"/>
        <v>45769</v>
      </c>
      <c r="B24" s="54">
        <f t="shared" si="2"/>
        <v>45769</v>
      </c>
      <c r="C24" s="31"/>
      <c r="D24" s="32"/>
      <c r="E24" s="31"/>
      <c r="F24" s="33"/>
      <c r="G24" s="31"/>
      <c r="H24" s="31"/>
      <c r="I24" s="34"/>
      <c r="J24" s="35"/>
      <c r="K24" s="36">
        <f>(D24-C24)+(F24-E24)+(H24-G24)+I24+J24</f>
        <v>0</v>
      </c>
      <c r="O24" s="78"/>
      <c r="P24" s="75"/>
      <c r="Q24" s="75"/>
    </row>
    <row r="25" spans="1:18" x14ac:dyDescent="0.2">
      <c r="A25" s="75">
        <f t="shared" si="0"/>
        <v>45770</v>
      </c>
      <c r="B25" s="54">
        <f t="shared" si="2"/>
        <v>45770</v>
      </c>
      <c r="C25" s="31"/>
      <c r="D25" s="32"/>
      <c r="E25" s="31"/>
      <c r="F25" s="33"/>
      <c r="G25" s="31"/>
      <c r="H25" s="31"/>
      <c r="I25" s="34"/>
      <c r="J25" s="35"/>
      <c r="K25" s="36">
        <f t="shared" si="1"/>
        <v>0</v>
      </c>
    </row>
    <row r="26" spans="1:18" x14ac:dyDescent="0.2">
      <c r="A26" s="75">
        <f t="shared" si="0"/>
        <v>45771</v>
      </c>
      <c r="B26" s="54">
        <f t="shared" si="2"/>
        <v>45771</v>
      </c>
      <c r="C26" s="31"/>
      <c r="D26" s="32"/>
      <c r="E26" s="31"/>
      <c r="F26" s="33"/>
      <c r="G26" s="31"/>
      <c r="H26" s="31"/>
      <c r="I26" s="34"/>
      <c r="J26" s="35"/>
      <c r="K26" s="36">
        <f t="shared" si="1"/>
        <v>0</v>
      </c>
      <c r="O26" s="78"/>
      <c r="P26" s="75"/>
      <c r="Q26" s="75"/>
    </row>
    <row r="27" spans="1:18" x14ac:dyDescent="0.2">
      <c r="A27" s="75">
        <f t="shared" si="0"/>
        <v>45772</v>
      </c>
      <c r="B27" s="54">
        <f t="shared" si="2"/>
        <v>45772</v>
      </c>
      <c r="C27" s="31"/>
      <c r="D27" s="32"/>
      <c r="E27" s="31"/>
      <c r="F27" s="33"/>
      <c r="G27" s="31"/>
      <c r="H27" s="31"/>
      <c r="I27" s="34"/>
      <c r="J27" s="35"/>
      <c r="K27" s="36">
        <f t="shared" si="1"/>
        <v>0</v>
      </c>
    </row>
    <row r="28" spans="1:18" x14ac:dyDescent="0.2">
      <c r="A28" s="75">
        <f t="shared" si="0"/>
        <v>45773</v>
      </c>
      <c r="B28" s="54">
        <f t="shared" si="2"/>
        <v>45773</v>
      </c>
      <c r="C28" s="31"/>
      <c r="D28" s="32"/>
      <c r="E28" s="31"/>
      <c r="F28" s="33"/>
      <c r="G28" s="31"/>
      <c r="H28" s="31"/>
      <c r="I28" s="34"/>
      <c r="J28" s="35"/>
      <c r="K28" s="36">
        <f t="shared" si="1"/>
        <v>0</v>
      </c>
    </row>
    <row r="29" spans="1:18" x14ac:dyDescent="0.2">
      <c r="A29" s="75">
        <f t="shared" si="0"/>
        <v>45774</v>
      </c>
      <c r="B29" s="54">
        <f t="shared" si="2"/>
        <v>45774</v>
      </c>
      <c r="C29" s="31"/>
      <c r="D29" s="32"/>
      <c r="E29" s="31"/>
      <c r="F29" s="33"/>
      <c r="G29" s="31"/>
      <c r="H29" s="31"/>
      <c r="I29" s="34"/>
      <c r="J29" s="35"/>
      <c r="K29" s="36">
        <f t="shared" si="1"/>
        <v>0</v>
      </c>
    </row>
    <row r="30" spans="1:18" x14ac:dyDescent="0.2">
      <c r="A30" s="76">
        <f t="shared" si="0"/>
        <v>45775</v>
      </c>
      <c r="B30" s="56">
        <f t="shared" si="2"/>
        <v>45775</v>
      </c>
      <c r="C30" s="45"/>
      <c r="D30" s="46"/>
      <c r="E30" s="45"/>
      <c r="F30" s="47"/>
      <c r="G30" s="45"/>
      <c r="H30" s="45"/>
      <c r="I30" s="48"/>
      <c r="J30" s="49"/>
      <c r="K30" s="50">
        <f t="shared" si="1"/>
        <v>0</v>
      </c>
      <c r="L30" s="51">
        <f>SUM(K24:K30)</f>
        <v>0</v>
      </c>
      <c r="M30" s="23" t="str">
        <f>IF(L30&lt;$R$2,"00:00",L30-$R$2)</f>
        <v>00:00</v>
      </c>
      <c r="N30" s="23">
        <f>IF(L30&gt;$R$2,"00:00",$R$2-L30)</f>
        <v>0.75</v>
      </c>
      <c r="O30" s="52">
        <f>IF(M30&lt;N30,M30+O23,O23-N30)</f>
        <v>-3</v>
      </c>
      <c r="P30" s="51"/>
      <c r="Q30" s="51"/>
    </row>
    <row r="31" spans="1:18" x14ac:dyDescent="0.2">
      <c r="A31" s="75">
        <f t="shared" si="0"/>
        <v>45776</v>
      </c>
      <c r="B31" s="40">
        <f t="shared" si="2"/>
        <v>45776</v>
      </c>
      <c r="C31" s="31"/>
      <c r="D31" s="32"/>
      <c r="E31" s="31"/>
      <c r="F31" s="33"/>
      <c r="G31" s="31"/>
      <c r="H31" s="31"/>
      <c r="I31" s="34"/>
      <c r="J31" s="35"/>
      <c r="K31" s="36">
        <f>(D31-C31)+(F31-E31)+(H31-G31)+I31+J31</f>
        <v>0</v>
      </c>
      <c r="O31" s="52"/>
      <c r="P31" s="51"/>
      <c r="Q31" s="51"/>
    </row>
    <row r="32" spans="1:18" x14ac:dyDescent="0.2">
      <c r="A32" s="75">
        <f t="shared" si="0"/>
        <v>45777</v>
      </c>
      <c r="B32" s="40">
        <f t="shared" si="2"/>
        <v>45777</v>
      </c>
      <c r="C32" s="31"/>
      <c r="D32" s="32"/>
      <c r="E32" s="31"/>
      <c r="F32" s="33"/>
      <c r="G32" s="31"/>
      <c r="H32" s="31"/>
      <c r="I32" s="34"/>
      <c r="J32" s="35"/>
      <c r="K32" s="36">
        <f t="shared" si="1"/>
        <v>0</v>
      </c>
    </row>
    <row r="33" spans="1:17" x14ac:dyDescent="0.2">
      <c r="A33" s="75">
        <f t="shared" si="0"/>
        <v>45778</v>
      </c>
      <c r="B33" s="40">
        <f t="shared" si="2"/>
        <v>45778</v>
      </c>
      <c r="C33" s="31"/>
      <c r="D33" s="32"/>
      <c r="E33" s="31"/>
      <c r="F33" s="33"/>
      <c r="G33" s="31"/>
      <c r="H33" s="31"/>
      <c r="I33" s="34"/>
      <c r="J33" s="35"/>
      <c r="K33" s="36">
        <f t="shared" si="1"/>
        <v>0</v>
      </c>
    </row>
    <row r="34" spans="1:17" x14ac:dyDescent="0.2">
      <c r="A34" s="75">
        <f t="shared" si="0"/>
        <v>45779</v>
      </c>
      <c r="B34" s="40">
        <f t="shared" si="2"/>
        <v>45779</v>
      </c>
      <c r="C34" s="31"/>
      <c r="D34" s="32"/>
      <c r="E34" s="31"/>
      <c r="F34" s="33"/>
      <c r="G34" s="31"/>
      <c r="H34" s="31"/>
      <c r="I34" s="34"/>
      <c r="J34" s="35"/>
      <c r="K34" s="36">
        <f t="shared" si="1"/>
        <v>0</v>
      </c>
    </row>
    <row r="35" spans="1:17" x14ac:dyDescent="0.2">
      <c r="A35" s="75">
        <f t="shared" si="0"/>
        <v>45780</v>
      </c>
      <c r="B35" s="40">
        <f t="shared" si="2"/>
        <v>45780</v>
      </c>
      <c r="C35" s="31"/>
      <c r="D35" s="32"/>
      <c r="E35" s="31"/>
      <c r="F35" s="33"/>
      <c r="G35" s="31"/>
      <c r="H35" s="31"/>
      <c r="I35" s="34"/>
      <c r="J35" s="35"/>
      <c r="K35" s="36">
        <f t="shared" si="1"/>
        <v>0</v>
      </c>
      <c r="O35" s="73"/>
      <c r="P35" s="37"/>
      <c r="Q35" s="37"/>
    </row>
    <row r="36" spans="1:17" x14ac:dyDescent="0.2">
      <c r="A36" s="75">
        <f t="shared" si="0"/>
        <v>45781</v>
      </c>
      <c r="B36" s="40">
        <f t="shared" si="2"/>
        <v>45781</v>
      </c>
      <c r="C36" s="31"/>
      <c r="D36" s="32"/>
      <c r="E36" s="31"/>
      <c r="F36" s="33"/>
      <c r="G36" s="31"/>
      <c r="H36" s="31"/>
      <c r="I36" s="34"/>
      <c r="J36" s="35"/>
      <c r="K36" s="36">
        <f t="shared" si="1"/>
        <v>0</v>
      </c>
      <c r="O36" s="73"/>
      <c r="P36" s="37"/>
      <c r="Q36" s="37"/>
    </row>
    <row r="37" spans="1:17" x14ac:dyDescent="0.2">
      <c r="A37" s="76">
        <f t="shared" si="0"/>
        <v>45782</v>
      </c>
      <c r="B37" s="44">
        <f t="shared" si="2"/>
        <v>45782</v>
      </c>
      <c r="C37" s="45"/>
      <c r="D37" s="46"/>
      <c r="E37" s="45"/>
      <c r="F37" s="47"/>
      <c r="G37" s="45"/>
      <c r="H37" s="45"/>
      <c r="I37" s="48"/>
      <c r="J37" s="49"/>
      <c r="K37" s="50">
        <f t="shared" si="1"/>
        <v>0</v>
      </c>
      <c r="L37" s="51">
        <f>SUM(K31:K37)</f>
        <v>0</v>
      </c>
      <c r="M37" s="23" t="str">
        <f>IF(L37&lt;$R$2,"00:00",L37-$R$2)</f>
        <v>00:00</v>
      </c>
      <c r="N37" s="23">
        <f>IF(L37&gt;$R$2,"00:00",$R$2-L37)</f>
        <v>0.75</v>
      </c>
      <c r="O37" s="52">
        <f>IF(M37&lt;N37,M37+O30,O30-N37)-O31-O35</f>
        <v>-3.75</v>
      </c>
      <c r="P37" s="51"/>
      <c r="Q37" s="51"/>
    </row>
    <row r="38" spans="1:17" x14ac:dyDescent="0.2">
      <c r="A38" s="75">
        <f t="shared" si="0"/>
        <v>45783</v>
      </c>
      <c r="B38" s="54">
        <f t="shared" si="2"/>
        <v>45783</v>
      </c>
      <c r="C38" s="31"/>
      <c r="D38" s="32"/>
      <c r="E38" s="31"/>
      <c r="F38" s="33"/>
      <c r="G38" s="31"/>
      <c r="H38" s="31"/>
      <c r="I38" s="34"/>
      <c r="J38" s="35"/>
      <c r="K38" s="36">
        <f>(D38-C38)+(F38-E38)+(H38-G38)+I38+J38</f>
        <v>0</v>
      </c>
    </row>
    <row r="39" spans="1:17" x14ac:dyDescent="0.2">
      <c r="A39" s="75">
        <f t="shared" si="0"/>
        <v>45784</v>
      </c>
      <c r="B39" s="54">
        <f t="shared" si="2"/>
        <v>45784</v>
      </c>
      <c r="C39" s="31"/>
      <c r="D39" s="32"/>
      <c r="E39" s="31"/>
      <c r="F39" s="33"/>
      <c r="G39" s="31"/>
      <c r="H39" s="31"/>
      <c r="I39" s="34"/>
      <c r="J39" s="35"/>
      <c r="K39" s="36">
        <f t="shared" si="1"/>
        <v>0</v>
      </c>
    </row>
    <row r="40" spans="1:17" x14ac:dyDescent="0.2">
      <c r="A40" s="75">
        <f t="shared" si="0"/>
        <v>45785</v>
      </c>
      <c r="B40" s="54">
        <f t="shared" si="2"/>
        <v>45785</v>
      </c>
      <c r="C40" s="31"/>
      <c r="D40" s="32"/>
      <c r="E40" s="31"/>
      <c r="F40" s="33"/>
      <c r="G40" s="31"/>
      <c r="H40" s="31"/>
      <c r="I40" s="34"/>
      <c r="J40" s="35"/>
      <c r="K40" s="36">
        <f t="shared" si="1"/>
        <v>0</v>
      </c>
    </row>
    <row r="41" spans="1:17" x14ac:dyDescent="0.2">
      <c r="A41" s="75">
        <f t="shared" si="0"/>
        <v>45786</v>
      </c>
      <c r="B41" s="54">
        <f t="shared" si="2"/>
        <v>45786</v>
      </c>
      <c r="C41" s="31"/>
      <c r="D41" s="32"/>
      <c r="E41" s="31"/>
      <c r="F41" s="33"/>
      <c r="G41" s="31"/>
      <c r="H41" s="31"/>
      <c r="I41" s="34"/>
      <c r="J41" s="35"/>
      <c r="K41" s="36">
        <f t="shared" si="1"/>
        <v>0</v>
      </c>
    </row>
    <row r="42" spans="1:17" x14ac:dyDescent="0.2">
      <c r="A42" s="75">
        <f t="shared" si="0"/>
        <v>45787</v>
      </c>
      <c r="B42" s="54">
        <f t="shared" si="2"/>
        <v>45787</v>
      </c>
      <c r="C42" s="31"/>
      <c r="D42" s="32"/>
      <c r="E42" s="31"/>
      <c r="F42" s="33"/>
      <c r="G42" s="31"/>
      <c r="H42" s="31"/>
      <c r="I42" s="34"/>
      <c r="J42" s="35"/>
      <c r="K42" s="36">
        <f t="shared" si="1"/>
        <v>0</v>
      </c>
    </row>
    <row r="43" spans="1:17" x14ac:dyDescent="0.2">
      <c r="A43" s="75">
        <f t="shared" si="0"/>
        <v>45788</v>
      </c>
      <c r="B43" s="54">
        <f t="shared" si="2"/>
        <v>45788</v>
      </c>
      <c r="C43" s="31"/>
      <c r="D43" s="32"/>
      <c r="E43" s="31"/>
      <c r="F43" s="33"/>
      <c r="G43" s="31"/>
      <c r="H43" s="31"/>
      <c r="I43" s="34"/>
      <c r="J43" s="35"/>
      <c r="K43" s="36">
        <f t="shared" si="1"/>
        <v>0</v>
      </c>
    </row>
    <row r="44" spans="1:17" x14ac:dyDescent="0.2">
      <c r="A44" s="76">
        <f t="shared" si="0"/>
        <v>45789</v>
      </c>
      <c r="B44" s="56">
        <f t="shared" si="2"/>
        <v>45789</v>
      </c>
      <c r="C44" s="45"/>
      <c r="D44" s="46"/>
      <c r="E44" s="45"/>
      <c r="F44" s="47"/>
      <c r="G44" s="45"/>
      <c r="H44" s="45"/>
      <c r="I44" s="48"/>
      <c r="J44" s="49"/>
      <c r="K44" s="50">
        <f t="shared" si="1"/>
        <v>0</v>
      </c>
      <c r="L44" s="51">
        <f>SUM(K38:K44)</f>
        <v>0</v>
      </c>
      <c r="M44" s="23" t="str">
        <f>IF(L44&lt;$R$2,"00:00",L44-$R$2)</f>
        <v>00:00</v>
      </c>
      <c r="N44" s="23">
        <f>IF(L44&gt;$R$2,"00:00",$R$2-L44)</f>
        <v>0.75</v>
      </c>
      <c r="O44" s="52">
        <f>IF(M44&lt;N44,M44+O37,O37-N44)</f>
        <v>-4.5</v>
      </c>
      <c r="P44" s="51"/>
      <c r="Q44" s="51"/>
    </row>
    <row r="45" spans="1:17" x14ac:dyDescent="0.2">
      <c r="A45" s="75">
        <f t="shared" si="0"/>
        <v>45790</v>
      </c>
      <c r="B45" s="40">
        <f t="shared" si="2"/>
        <v>45790</v>
      </c>
      <c r="C45" s="31"/>
      <c r="D45" s="32"/>
      <c r="E45" s="31"/>
      <c r="F45" s="33"/>
      <c r="G45" s="31"/>
      <c r="H45" s="31"/>
      <c r="I45" s="34"/>
      <c r="J45" s="35"/>
      <c r="K45" s="36">
        <f t="shared" si="1"/>
        <v>0</v>
      </c>
    </row>
    <row r="46" spans="1:17" x14ac:dyDescent="0.2">
      <c r="A46" s="75">
        <f t="shared" si="0"/>
        <v>45791</v>
      </c>
      <c r="B46" s="40">
        <f t="shared" si="2"/>
        <v>45791</v>
      </c>
      <c r="C46" s="31"/>
      <c r="D46" s="32"/>
      <c r="E46" s="31"/>
      <c r="F46" s="33"/>
      <c r="G46" s="31"/>
      <c r="H46" s="31"/>
      <c r="I46" s="34"/>
      <c r="J46" s="35"/>
      <c r="K46" s="36">
        <f t="shared" si="1"/>
        <v>0</v>
      </c>
    </row>
    <row r="47" spans="1:17" x14ac:dyDescent="0.2">
      <c r="A47" s="75">
        <f t="shared" si="0"/>
        <v>45792</v>
      </c>
      <c r="B47" s="40">
        <f t="shared" si="2"/>
        <v>45792</v>
      </c>
      <c r="C47" s="31"/>
      <c r="D47" s="32"/>
      <c r="E47" s="31"/>
      <c r="F47" s="33"/>
      <c r="G47" s="31"/>
      <c r="H47" s="31"/>
      <c r="I47" s="34"/>
      <c r="J47" s="35"/>
      <c r="K47" s="36">
        <f t="shared" si="1"/>
        <v>0</v>
      </c>
    </row>
    <row r="48" spans="1:17" x14ac:dyDescent="0.2">
      <c r="A48" s="75">
        <f t="shared" si="0"/>
        <v>45793</v>
      </c>
      <c r="B48" s="40">
        <f t="shared" si="2"/>
        <v>45793</v>
      </c>
      <c r="C48" s="31"/>
      <c r="D48" s="32"/>
      <c r="E48" s="31"/>
      <c r="F48" s="33"/>
      <c r="G48" s="31"/>
      <c r="H48" s="31"/>
      <c r="I48" s="34"/>
      <c r="J48" s="35"/>
      <c r="K48" s="36">
        <f t="shared" si="1"/>
        <v>0</v>
      </c>
    </row>
    <row r="49" spans="1:17" x14ac:dyDescent="0.2">
      <c r="A49" s="75">
        <f t="shared" si="0"/>
        <v>45794</v>
      </c>
      <c r="B49" s="40">
        <f t="shared" si="2"/>
        <v>45794</v>
      </c>
      <c r="C49" s="31"/>
      <c r="D49" s="32"/>
      <c r="E49" s="31"/>
      <c r="F49" s="33"/>
      <c r="G49" s="31"/>
      <c r="H49" s="31"/>
      <c r="I49" s="34"/>
      <c r="J49" s="35"/>
      <c r="K49" s="36">
        <f t="shared" si="1"/>
        <v>0</v>
      </c>
    </row>
    <row r="50" spans="1:17" x14ac:dyDescent="0.2">
      <c r="A50" s="75">
        <f t="shared" si="0"/>
        <v>45795</v>
      </c>
      <c r="B50" s="40">
        <f t="shared" si="2"/>
        <v>45795</v>
      </c>
      <c r="C50" s="31"/>
      <c r="D50" s="32"/>
      <c r="E50" s="31"/>
      <c r="F50" s="33"/>
      <c r="G50" s="31"/>
      <c r="H50" s="31"/>
      <c r="I50" s="34"/>
      <c r="J50" s="35"/>
      <c r="K50" s="36">
        <f t="shared" si="1"/>
        <v>0</v>
      </c>
    </row>
    <row r="51" spans="1:17" x14ac:dyDescent="0.2">
      <c r="A51" s="76">
        <f t="shared" si="0"/>
        <v>45796</v>
      </c>
      <c r="B51" s="44">
        <f t="shared" si="2"/>
        <v>45796</v>
      </c>
      <c r="C51" s="45"/>
      <c r="D51" s="46"/>
      <c r="E51" s="45"/>
      <c r="F51" s="47"/>
      <c r="G51" s="45"/>
      <c r="H51" s="45"/>
      <c r="I51" s="48"/>
      <c r="J51" s="49"/>
      <c r="K51" s="50">
        <f t="shared" si="1"/>
        <v>0</v>
      </c>
      <c r="L51" s="51">
        <f>SUM(K45:K51)</f>
        <v>0</v>
      </c>
      <c r="M51" s="23" t="str">
        <f>IF(L51&lt;$R$2,"00:00",L51-$R$2)</f>
        <v>00:00</v>
      </c>
      <c r="N51" s="23">
        <f>IF(L51&gt;$R$2,"00:00",$R$2-L51)</f>
        <v>0.75</v>
      </c>
      <c r="O51" s="52">
        <f>IF(M51&lt;N51,M51+O44,O44-N51)</f>
        <v>-5.25</v>
      </c>
      <c r="P51" s="51"/>
      <c r="Q51" s="51"/>
    </row>
    <row r="52" spans="1:17" x14ac:dyDescent="0.2">
      <c r="A52" s="75">
        <f t="shared" si="0"/>
        <v>45797</v>
      </c>
      <c r="B52" s="54">
        <f t="shared" si="2"/>
        <v>45797</v>
      </c>
      <c r="C52" s="31"/>
      <c r="D52" s="32"/>
      <c r="E52" s="31"/>
      <c r="F52" s="33"/>
      <c r="G52" s="31"/>
      <c r="H52" s="31"/>
      <c r="I52" s="34"/>
      <c r="J52" s="35"/>
      <c r="K52" s="36">
        <f t="shared" si="1"/>
        <v>0</v>
      </c>
    </row>
    <row r="53" spans="1:17" x14ac:dyDescent="0.2">
      <c r="A53" s="75">
        <f t="shared" si="0"/>
        <v>45798</v>
      </c>
      <c r="B53" s="54">
        <f t="shared" si="2"/>
        <v>45798</v>
      </c>
      <c r="C53" s="31"/>
      <c r="D53" s="32"/>
      <c r="E53" s="31"/>
      <c r="F53" s="33"/>
      <c r="G53" s="31"/>
      <c r="H53" s="31"/>
      <c r="I53" s="34"/>
      <c r="J53" s="35"/>
      <c r="K53" s="36">
        <f t="shared" si="1"/>
        <v>0</v>
      </c>
    </row>
    <row r="54" spans="1:17" x14ac:dyDescent="0.2">
      <c r="A54" s="75">
        <f t="shared" si="0"/>
        <v>45799</v>
      </c>
      <c r="B54" s="54">
        <f t="shared" si="2"/>
        <v>45799</v>
      </c>
      <c r="C54" s="31"/>
      <c r="D54" s="32"/>
      <c r="E54" s="31"/>
      <c r="F54" s="33"/>
      <c r="G54" s="31"/>
      <c r="H54" s="31"/>
      <c r="I54" s="34"/>
      <c r="J54" s="35"/>
      <c r="K54" s="36">
        <f t="shared" si="1"/>
        <v>0</v>
      </c>
    </row>
    <row r="55" spans="1:17" x14ac:dyDescent="0.2">
      <c r="A55" s="75">
        <f t="shared" si="0"/>
        <v>45800</v>
      </c>
      <c r="B55" s="54">
        <f t="shared" si="2"/>
        <v>45800</v>
      </c>
      <c r="C55" s="31"/>
      <c r="D55" s="32"/>
      <c r="E55" s="31"/>
      <c r="F55" s="33"/>
      <c r="G55" s="31"/>
      <c r="H55" s="31"/>
      <c r="I55" s="34"/>
      <c r="J55" s="35"/>
      <c r="K55" s="36">
        <f t="shared" si="1"/>
        <v>0</v>
      </c>
    </row>
    <row r="56" spans="1:17" x14ac:dyDescent="0.2">
      <c r="A56" s="75">
        <f t="shared" si="0"/>
        <v>45801</v>
      </c>
      <c r="B56" s="54">
        <f t="shared" si="2"/>
        <v>45801</v>
      </c>
      <c r="C56" s="31"/>
      <c r="D56" s="32"/>
      <c r="E56" s="31"/>
      <c r="F56" s="33"/>
      <c r="G56" s="31"/>
      <c r="H56" s="31"/>
      <c r="I56" s="34"/>
      <c r="J56" s="35"/>
      <c r="K56" s="36">
        <f t="shared" si="1"/>
        <v>0</v>
      </c>
    </row>
    <row r="57" spans="1:17" x14ac:dyDescent="0.2">
      <c r="A57" s="75">
        <f t="shared" si="0"/>
        <v>45802</v>
      </c>
      <c r="B57" s="54">
        <f t="shared" si="2"/>
        <v>45802</v>
      </c>
      <c r="C57" s="31"/>
      <c r="D57" s="32"/>
      <c r="E57" s="31"/>
      <c r="F57" s="33"/>
      <c r="G57" s="31"/>
      <c r="H57" s="31"/>
      <c r="I57" s="34"/>
      <c r="J57" s="35"/>
      <c r="K57" s="36">
        <f t="shared" si="1"/>
        <v>0</v>
      </c>
    </row>
    <row r="58" spans="1:17" x14ac:dyDescent="0.2">
      <c r="A58" s="76">
        <f t="shared" si="0"/>
        <v>45803</v>
      </c>
      <c r="B58" s="56">
        <f t="shared" si="2"/>
        <v>45803</v>
      </c>
      <c r="C58" s="45"/>
      <c r="D58" s="46"/>
      <c r="E58" s="45"/>
      <c r="F58" s="47"/>
      <c r="G58" s="45"/>
      <c r="H58" s="45"/>
      <c r="I58" s="48"/>
      <c r="J58" s="49"/>
      <c r="K58" s="50">
        <f t="shared" si="1"/>
        <v>0</v>
      </c>
      <c r="L58" s="51">
        <f>SUM(K52:K58)</f>
        <v>0</v>
      </c>
      <c r="M58" s="23" t="str">
        <f>IF(L58&lt;$R$2,"00:00",L58-$R$2)</f>
        <v>00:00</v>
      </c>
      <c r="N58" s="23">
        <f>IF(L58&gt;$R$2,"00:00",$R$2-L58)</f>
        <v>0.75</v>
      </c>
      <c r="O58" s="52">
        <f>IF(M58&lt;N58,M58+O51,O51-N58)</f>
        <v>-6</v>
      </c>
      <c r="P58" s="51"/>
      <c r="Q58" s="51"/>
    </row>
    <row r="59" spans="1:17" x14ac:dyDescent="0.2">
      <c r="A59" s="75">
        <f t="shared" si="0"/>
        <v>45804</v>
      </c>
      <c r="B59" s="40">
        <f t="shared" si="2"/>
        <v>45804</v>
      </c>
      <c r="C59" s="31"/>
      <c r="D59" s="32"/>
      <c r="E59" s="31"/>
      <c r="F59" s="33"/>
      <c r="G59" s="31"/>
      <c r="H59" s="31"/>
      <c r="I59" s="34"/>
      <c r="J59" s="35"/>
      <c r="K59" s="36">
        <f t="shared" si="1"/>
        <v>0</v>
      </c>
    </row>
    <row r="60" spans="1:17" x14ac:dyDescent="0.2">
      <c r="A60" s="75">
        <f t="shared" si="0"/>
        <v>45805</v>
      </c>
      <c r="B60" s="40">
        <f t="shared" si="2"/>
        <v>45805</v>
      </c>
      <c r="C60" s="31"/>
      <c r="D60" s="32"/>
      <c r="E60" s="31"/>
      <c r="F60" s="33"/>
      <c r="G60" s="31"/>
      <c r="H60" s="31"/>
      <c r="I60" s="34"/>
      <c r="J60" s="35"/>
      <c r="K60" s="36">
        <f t="shared" si="1"/>
        <v>0</v>
      </c>
    </row>
    <row r="61" spans="1:17" x14ac:dyDescent="0.2">
      <c r="A61" s="75">
        <f t="shared" si="0"/>
        <v>45806</v>
      </c>
      <c r="B61" s="40">
        <f t="shared" si="2"/>
        <v>45806</v>
      </c>
      <c r="C61" s="31"/>
      <c r="D61" s="32"/>
      <c r="E61" s="31"/>
      <c r="F61" s="33"/>
      <c r="G61" s="31"/>
      <c r="H61" s="31"/>
      <c r="I61" s="34"/>
      <c r="J61" s="35"/>
      <c r="K61" s="36">
        <f t="shared" si="1"/>
        <v>0</v>
      </c>
    </row>
    <row r="62" spans="1:17" x14ac:dyDescent="0.2">
      <c r="A62" s="75">
        <f t="shared" si="0"/>
        <v>45807</v>
      </c>
      <c r="B62" s="40">
        <f t="shared" si="2"/>
        <v>45807</v>
      </c>
      <c r="C62" s="31"/>
      <c r="D62" s="32"/>
      <c r="E62" s="31"/>
      <c r="F62" s="33"/>
      <c r="G62" s="31"/>
      <c r="H62" s="31"/>
      <c r="I62" s="34"/>
      <c r="J62" s="35"/>
      <c r="K62" s="36">
        <f t="shared" si="1"/>
        <v>0</v>
      </c>
    </row>
    <row r="63" spans="1:17" x14ac:dyDescent="0.2">
      <c r="A63" s="75">
        <f t="shared" si="0"/>
        <v>45808</v>
      </c>
      <c r="B63" s="40">
        <f t="shared" si="2"/>
        <v>45808</v>
      </c>
      <c r="C63" s="31"/>
      <c r="D63" s="32"/>
      <c r="E63" s="31"/>
      <c r="F63" s="33"/>
      <c r="G63" s="31"/>
      <c r="H63" s="31"/>
      <c r="I63" s="34"/>
      <c r="J63" s="35"/>
      <c r="K63" s="36">
        <f t="shared" si="1"/>
        <v>0</v>
      </c>
    </row>
    <row r="64" spans="1:17" x14ac:dyDescent="0.2">
      <c r="A64" s="75">
        <f t="shared" si="0"/>
        <v>45809</v>
      </c>
      <c r="B64" s="40">
        <f t="shared" si="2"/>
        <v>45809</v>
      </c>
      <c r="C64" s="31"/>
      <c r="D64" s="32"/>
      <c r="E64" s="31"/>
      <c r="F64" s="33"/>
      <c r="G64" s="31"/>
      <c r="H64" s="31"/>
      <c r="I64" s="34"/>
      <c r="J64" s="35"/>
      <c r="K64" s="36">
        <f t="shared" si="1"/>
        <v>0</v>
      </c>
      <c r="O64" s="73"/>
      <c r="P64" s="37"/>
      <c r="Q64" s="37"/>
    </row>
    <row r="65" spans="1:17" x14ac:dyDescent="0.2">
      <c r="A65" s="76">
        <f t="shared" si="0"/>
        <v>45810</v>
      </c>
      <c r="B65" s="44">
        <f t="shared" si="2"/>
        <v>45810</v>
      </c>
      <c r="C65" s="45"/>
      <c r="D65" s="46"/>
      <c r="E65" s="45"/>
      <c r="F65" s="47"/>
      <c r="G65" s="45"/>
      <c r="H65" s="45"/>
      <c r="I65" s="48"/>
      <c r="J65" s="49"/>
      <c r="K65" s="50">
        <f t="shared" si="1"/>
        <v>0</v>
      </c>
      <c r="L65" s="51">
        <f>SUM(K59:K65)</f>
        <v>0</v>
      </c>
      <c r="M65" s="23" t="str">
        <f>IF(L65&lt;$R$2,"00:00",L65-$R$2)</f>
        <v>00:00</v>
      </c>
      <c r="N65" s="23">
        <f>IF(L65&gt;$R$2,"00:00",$R$2-L65)</f>
        <v>0.75</v>
      </c>
      <c r="O65" s="52">
        <f>IF(M65&lt;N65,M65+O58,O58-N65)-O64</f>
        <v>-6.75</v>
      </c>
      <c r="P65" s="51"/>
      <c r="Q65" s="51"/>
    </row>
    <row r="66" spans="1:17" x14ac:dyDescent="0.2">
      <c r="A66" s="75">
        <f t="shared" si="0"/>
        <v>45811</v>
      </c>
      <c r="B66" s="54">
        <f t="shared" si="2"/>
        <v>45811</v>
      </c>
      <c r="C66" s="31"/>
      <c r="D66" s="32"/>
      <c r="E66" s="31"/>
      <c r="F66" s="33"/>
      <c r="G66" s="31"/>
      <c r="H66" s="31"/>
      <c r="I66" s="34"/>
      <c r="J66" s="35"/>
      <c r="K66" s="36">
        <f t="shared" si="1"/>
        <v>0</v>
      </c>
    </row>
    <row r="67" spans="1:17" x14ac:dyDescent="0.2">
      <c r="A67" s="75">
        <f t="shared" si="0"/>
        <v>45812</v>
      </c>
      <c r="B67" s="54">
        <f t="shared" si="2"/>
        <v>45812</v>
      </c>
      <c r="C67" s="31"/>
      <c r="D67" s="32"/>
      <c r="E67" s="31"/>
      <c r="F67" s="33"/>
      <c r="G67" s="31"/>
      <c r="H67" s="31"/>
      <c r="I67" s="34"/>
      <c r="J67" s="35"/>
      <c r="K67" s="36">
        <f t="shared" si="1"/>
        <v>0</v>
      </c>
    </row>
    <row r="68" spans="1:17" x14ac:dyDescent="0.2">
      <c r="A68" s="75">
        <f t="shared" ref="A68:A131" si="3">B68</f>
        <v>45813</v>
      </c>
      <c r="B68" s="54">
        <f t="shared" si="2"/>
        <v>45813</v>
      </c>
      <c r="C68" s="31"/>
      <c r="D68" s="32"/>
      <c r="E68" s="31"/>
      <c r="F68" s="33"/>
      <c r="G68" s="31"/>
      <c r="H68" s="31"/>
      <c r="I68" s="34"/>
      <c r="J68" s="35"/>
      <c r="K68" s="36">
        <f t="shared" ref="K68:K131" si="4">(D68-C68)+(F68-E68)+(H68-G68)+I68+J68</f>
        <v>0</v>
      </c>
    </row>
    <row r="69" spans="1:17" x14ac:dyDescent="0.2">
      <c r="A69" s="75">
        <f t="shared" si="3"/>
        <v>45814</v>
      </c>
      <c r="B69" s="54">
        <f t="shared" ref="B69:B132" si="5">B68+1</f>
        <v>45814</v>
      </c>
      <c r="C69" s="31"/>
      <c r="D69" s="32"/>
      <c r="E69" s="31"/>
      <c r="F69" s="33"/>
      <c r="G69" s="31"/>
      <c r="H69" s="31"/>
      <c r="I69" s="34"/>
      <c r="J69" s="35"/>
      <c r="K69" s="36">
        <f t="shared" si="4"/>
        <v>0</v>
      </c>
    </row>
    <row r="70" spans="1:17" x14ac:dyDescent="0.2">
      <c r="A70" s="75">
        <f t="shared" si="3"/>
        <v>45815</v>
      </c>
      <c r="B70" s="54">
        <f t="shared" si="5"/>
        <v>45815</v>
      </c>
      <c r="C70" s="31"/>
      <c r="D70" s="32"/>
      <c r="E70" s="31"/>
      <c r="F70" s="33"/>
      <c r="G70" s="31"/>
      <c r="H70" s="31"/>
      <c r="I70" s="34"/>
      <c r="J70" s="35"/>
      <c r="K70" s="36">
        <f t="shared" si="4"/>
        <v>0</v>
      </c>
    </row>
    <row r="71" spans="1:17" x14ac:dyDescent="0.2">
      <c r="A71" s="75">
        <f t="shared" si="3"/>
        <v>45816</v>
      </c>
      <c r="B71" s="54">
        <f t="shared" si="5"/>
        <v>45816</v>
      </c>
      <c r="C71" s="31"/>
      <c r="D71" s="32"/>
      <c r="E71" s="31"/>
      <c r="F71" s="33"/>
      <c r="G71" s="31"/>
      <c r="H71" s="31"/>
      <c r="I71" s="34"/>
      <c r="J71" s="35"/>
      <c r="K71" s="36">
        <f t="shared" si="4"/>
        <v>0</v>
      </c>
    </row>
    <row r="72" spans="1:17" x14ac:dyDescent="0.2">
      <c r="A72" s="76">
        <f t="shared" si="3"/>
        <v>45817</v>
      </c>
      <c r="B72" s="56">
        <f t="shared" si="5"/>
        <v>45817</v>
      </c>
      <c r="C72" s="45"/>
      <c r="D72" s="46"/>
      <c r="E72" s="45"/>
      <c r="F72" s="47"/>
      <c r="G72" s="45"/>
      <c r="H72" s="45"/>
      <c r="I72" s="48"/>
      <c r="J72" s="49"/>
      <c r="K72" s="50">
        <f t="shared" si="4"/>
        <v>0</v>
      </c>
      <c r="L72" s="51">
        <f>SUM(K66:K72)</f>
        <v>0</v>
      </c>
      <c r="M72" s="23" t="str">
        <f>IF(L72&lt;$R$2,"00:00",L72-$R$2)</f>
        <v>00:00</v>
      </c>
      <c r="N72" s="23">
        <f>IF(L72&gt;$R$2,"00:00",$R$2-L72)</f>
        <v>0.75</v>
      </c>
      <c r="O72" s="52">
        <f>IF(M72&lt;N72,M72+O65,O65-N72)</f>
        <v>-7.5</v>
      </c>
      <c r="P72" s="51"/>
      <c r="Q72" s="51"/>
    </row>
    <row r="73" spans="1:17" x14ac:dyDescent="0.2">
      <c r="A73" s="75">
        <f t="shared" si="3"/>
        <v>45818</v>
      </c>
      <c r="B73" s="40">
        <f t="shared" si="5"/>
        <v>45818</v>
      </c>
      <c r="C73" s="31"/>
      <c r="D73" s="32"/>
      <c r="E73" s="31"/>
      <c r="F73" s="33"/>
      <c r="G73" s="31"/>
      <c r="H73" s="31"/>
      <c r="I73" s="34"/>
      <c r="J73" s="35"/>
      <c r="K73" s="36">
        <f t="shared" si="4"/>
        <v>0</v>
      </c>
    </row>
    <row r="74" spans="1:17" x14ac:dyDescent="0.2">
      <c r="A74" s="75">
        <f t="shared" si="3"/>
        <v>45819</v>
      </c>
      <c r="B74" s="40">
        <f t="shared" si="5"/>
        <v>45819</v>
      </c>
      <c r="C74" s="31"/>
      <c r="D74" s="32"/>
      <c r="E74" s="31"/>
      <c r="F74" s="33"/>
      <c r="G74" s="31"/>
      <c r="H74" s="31"/>
      <c r="I74" s="34"/>
      <c r="J74" s="35"/>
      <c r="K74" s="36">
        <f t="shared" si="4"/>
        <v>0</v>
      </c>
    </row>
    <row r="75" spans="1:17" x14ac:dyDescent="0.2">
      <c r="A75" s="75">
        <f t="shared" si="3"/>
        <v>45820</v>
      </c>
      <c r="B75" s="40">
        <f t="shared" si="5"/>
        <v>45820</v>
      </c>
      <c r="C75" s="31"/>
      <c r="D75" s="32"/>
      <c r="E75" s="31"/>
      <c r="F75" s="33"/>
      <c r="G75" s="31"/>
      <c r="H75" s="31"/>
      <c r="I75" s="34"/>
      <c r="J75" s="35"/>
      <c r="K75" s="36">
        <f t="shared" si="4"/>
        <v>0</v>
      </c>
    </row>
    <row r="76" spans="1:17" x14ac:dyDescent="0.2">
      <c r="A76" s="75">
        <f t="shared" si="3"/>
        <v>45821</v>
      </c>
      <c r="B76" s="40">
        <f t="shared" si="5"/>
        <v>45821</v>
      </c>
      <c r="C76" s="31"/>
      <c r="D76" s="32"/>
      <c r="E76" s="31"/>
      <c r="F76" s="33"/>
      <c r="G76" s="31"/>
      <c r="H76" s="31"/>
      <c r="I76" s="34"/>
      <c r="J76" s="35"/>
      <c r="K76" s="36">
        <f t="shared" si="4"/>
        <v>0</v>
      </c>
    </row>
    <row r="77" spans="1:17" x14ac:dyDescent="0.2">
      <c r="A77" s="75">
        <f t="shared" si="3"/>
        <v>45822</v>
      </c>
      <c r="B77" s="40">
        <f t="shared" si="5"/>
        <v>45822</v>
      </c>
      <c r="C77" s="31"/>
      <c r="D77" s="32"/>
      <c r="E77" s="31"/>
      <c r="F77" s="33"/>
      <c r="G77" s="31"/>
      <c r="H77" s="31"/>
      <c r="I77" s="34"/>
      <c r="J77" s="35"/>
      <c r="K77" s="36">
        <f t="shared" si="4"/>
        <v>0</v>
      </c>
    </row>
    <row r="78" spans="1:17" x14ac:dyDescent="0.2">
      <c r="A78" s="75">
        <f t="shared" si="3"/>
        <v>45823</v>
      </c>
      <c r="B78" s="40">
        <f t="shared" si="5"/>
        <v>45823</v>
      </c>
      <c r="C78" s="31"/>
      <c r="D78" s="32"/>
      <c r="E78" s="31"/>
      <c r="F78" s="33"/>
      <c r="G78" s="31"/>
      <c r="H78" s="31"/>
      <c r="I78" s="34"/>
      <c r="J78" s="35"/>
      <c r="K78" s="36">
        <f t="shared" si="4"/>
        <v>0</v>
      </c>
    </row>
    <row r="79" spans="1:17" x14ac:dyDescent="0.2">
      <c r="A79" s="76">
        <f t="shared" si="3"/>
        <v>45824</v>
      </c>
      <c r="B79" s="44">
        <f t="shared" si="5"/>
        <v>45824</v>
      </c>
      <c r="C79" s="45"/>
      <c r="D79" s="46"/>
      <c r="E79" s="45"/>
      <c r="F79" s="47"/>
      <c r="G79" s="45"/>
      <c r="H79" s="45"/>
      <c r="I79" s="48"/>
      <c r="J79" s="49"/>
      <c r="K79" s="50">
        <f t="shared" si="4"/>
        <v>0</v>
      </c>
      <c r="L79" s="51">
        <f>SUM(K73:K79)</f>
        <v>0</v>
      </c>
      <c r="M79" s="23" t="str">
        <f>IF(L79&lt;$R$2,"00:00",L79-$R$2)</f>
        <v>00:00</v>
      </c>
      <c r="N79" s="23">
        <f>IF(L79&gt;$R$2,"00:00",$R$2-L79)</f>
        <v>0.75</v>
      </c>
      <c r="O79" s="52">
        <f>IF(M79&lt;N79,M79+O72,O72-N79)</f>
        <v>-8.25</v>
      </c>
      <c r="P79" s="51"/>
      <c r="Q79" s="51"/>
    </row>
    <row r="80" spans="1:17" x14ac:dyDescent="0.2">
      <c r="A80" s="75">
        <f t="shared" si="3"/>
        <v>45825</v>
      </c>
      <c r="B80" s="54">
        <f t="shared" si="5"/>
        <v>45825</v>
      </c>
      <c r="C80" s="31"/>
      <c r="D80" s="32"/>
      <c r="E80" s="31"/>
      <c r="F80" s="33"/>
      <c r="G80" s="31"/>
      <c r="H80" s="31"/>
      <c r="I80" s="34"/>
      <c r="J80" s="35"/>
      <c r="K80" s="36">
        <f t="shared" si="4"/>
        <v>0</v>
      </c>
    </row>
    <row r="81" spans="1:17" x14ac:dyDescent="0.2">
      <c r="A81" s="75">
        <f t="shared" si="3"/>
        <v>45826</v>
      </c>
      <c r="B81" s="54">
        <f t="shared" si="5"/>
        <v>45826</v>
      </c>
      <c r="C81" s="31"/>
      <c r="D81" s="32"/>
      <c r="E81" s="31"/>
      <c r="F81" s="33"/>
      <c r="G81" s="31"/>
      <c r="H81" s="31"/>
      <c r="I81" s="34"/>
      <c r="J81" s="35"/>
      <c r="K81" s="36">
        <f t="shared" si="4"/>
        <v>0</v>
      </c>
    </row>
    <row r="82" spans="1:17" x14ac:dyDescent="0.2">
      <c r="A82" s="75">
        <f t="shared" si="3"/>
        <v>45827</v>
      </c>
      <c r="B82" s="54">
        <f t="shared" si="5"/>
        <v>45827</v>
      </c>
      <c r="C82" s="31"/>
      <c r="D82" s="32"/>
      <c r="E82" s="31"/>
      <c r="F82" s="33"/>
      <c r="G82" s="31"/>
      <c r="H82" s="31"/>
      <c r="I82" s="34"/>
      <c r="J82" s="35"/>
      <c r="K82" s="36">
        <f t="shared" si="4"/>
        <v>0</v>
      </c>
    </row>
    <row r="83" spans="1:17" x14ac:dyDescent="0.2">
      <c r="A83" s="75">
        <f t="shared" si="3"/>
        <v>45828</v>
      </c>
      <c r="B83" s="54">
        <f t="shared" si="5"/>
        <v>45828</v>
      </c>
      <c r="C83" s="31"/>
      <c r="D83" s="32"/>
      <c r="E83" s="31"/>
      <c r="F83" s="33"/>
      <c r="G83" s="31"/>
      <c r="H83" s="31"/>
      <c r="I83" s="34"/>
      <c r="J83" s="35"/>
      <c r="K83" s="36">
        <f t="shared" si="4"/>
        <v>0</v>
      </c>
    </row>
    <row r="84" spans="1:17" x14ac:dyDescent="0.2">
      <c r="A84" s="75">
        <f t="shared" si="3"/>
        <v>45829</v>
      </c>
      <c r="B84" s="54">
        <f t="shared" si="5"/>
        <v>45829</v>
      </c>
      <c r="C84" s="31"/>
      <c r="D84" s="32"/>
      <c r="E84" s="31"/>
      <c r="F84" s="33"/>
      <c r="G84" s="31"/>
      <c r="H84" s="31"/>
      <c r="I84" s="34"/>
      <c r="J84" s="35"/>
      <c r="K84" s="36">
        <f t="shared" si="4"/>
        <v>0</v>
      </c>
    </row>
    <row r="85" spans="1:17" x14ac:dyDescent="0.2">
      <c r="A85" s="75">
        <f t="shared" si="3"/>
        <v>45830</v>
      </c>
      <c r="B85" s="54">
        <f t="shared" si="5"/>
        <v>45830</v>
      </c>
      <c r="C85" s="31"/>
      <c r="D85" s="32"/>
      <c r="E85" s="31"/>
      <c r="F85" s="33"/>
      <c r="G85" s="31"/>
      <c r="H85" s="31"/>
      <c r="I85" s="34"/>
      <c r="J85" s="35"/>
      <c r="K85" s="36">
        <f t="shared" si="4"/>
        <v>0</v>
      </c>
    </row>
    <row r="86" spans="1:17" x14ac:dyDescent="0.2">
      <c r="A86" s="76">
        <f t="shared" si="3"/>
        <v>45831</v>
      </c>
      <c r="B86" s="56">
        <f t="shared" si="5"/>
        <v>45831</v>
      </c>
      <c r="C86" s="45"/>
      <c r="D86" s="46"/>
      <c r="E86" s="45"/>
      <c r="F86" s="47"/>
      <c r="G86" s="45"/>
      <c r="H86" s="45"/>
      <c r="I86" s="48"/>
      <c r="J86" s="49"/>
      <c r="K86" s="50">
        <f t="shared" si="4"/>
        <v>0</v>
      </c>
      <c r="L86" s="51">
        <f>SUM(K80:K86)</f>
        <v>0</v>
      </c>
      <c r="M86" s="23" t="str">
        <f>IF(L86&lt;$R$2,"00:00",L86-$R$2)</f>
        <v>00:00</v>
      </c>
      <c r="N86" s="23">
        <f>IF(L86&gt;$R$2,"00:00",$R$2-L86)</f>
        <v>0.75</v>
      </c>
      <c r="O86" s="52">
        <f>IF(M86&lt;N86,M86+O79,O79-N86)</f>
        <v>-9</v>
      </c>
      <c r="P86" s="51"/>
      <c r="Q86" s="51"/>
    </row>
    <row r="87" spans="1:17" x14ac:dyDescent="0.2">
      <c r="A87" s="75">
        <f t="shared" si="3"/>
        <v>45832</v>
      </c>
      <c r="B87" s="40">
        <f t="shared" si="5"/>
        <v>45832</v>
      </c>
      <c r="C87" s="31"/>
      <c r="D87" s="32"/>
      <c r="E87" s="31"/>
      <c r="F87" s="33"/>
      <c r="G87" s="31"/>
      <c r="H87" s="31"/>
      <c r="I87" s="34"/>
      <c r="J87" s="35"/>
      <c r="K87" s="36">
        <f t="shared" si="4"/>
        <v>0</v>
      </c>
    </row>
    <row r="88" spans="1:17" x14ac:dyDescent="0.2">
      <c r="A88" s="75">
        <f t="shared" si="3"/>
        <v>45833</v>
      </c>
      <c r="B88" s="40">
        <f t="shared" si="5"/>
        <v>45833</v>
      </c>
      <c r="C88" s="31"/>
      <c r="D88" s="32"/>
      <c r="E88" s="31"/>
      <c r="F88" s="33"/>
      <c r="G88" s="31"/>
      <c r="H88" s="31"/>
      <c r="I88" s="34"/>
      <c r="J88" s="35"/>
      <c r="K88" s="36">
        <f t="shared" si="4"/>
        <v>0</v>
      </c>
    </row>
    <row r="89" spans="1:17" x14ac:dyDescent="0.2">
      <c r="A89" s="75">
        <f t="shared" si="3"/>
        <v>45834</v>
      </c>
      <c r="B89" s="40">
        <f t="shared" si="5"/>
        <v>45834</v>
      </c>
      <c r="C89" s="31"/>
      <c r="D89" s="32"/>
      <c r="E89" s="31"/>
      <c r="F89" s="33"/>
      <c r="G89" s="31"/>
      <c r="H89" s="31"/>
      <c r="I89" s="34"/>
      <c r="J89" s="35"/>
      <c r="K89" s="36">
        <f t="shared" si="4"/>
        <v>0</v>
      </c>
    </row>
    <row r="90" spans="1:17" x14ac:dyDescent="0.2">
      <c r="A90" s="75">
        <f t="shared" si="3"/>
        <v>45835</v>
      </c>
      <c r="B90" s="40">
        <f t="shared" si="5"/>
        <v>45835</v>
      </c>
      <c r="C90" s="31"/>
      <c r="D90" s="32"/>
      <c r="E90" s="31"/>
      <c r="F90" s="33"/>
      <c r="G90" s="31"/>
      <c r="H90" s="31"/>
      <c r="I90" s="34"/>
      <c r="J90" s="35"/>
      <c r="K90" s="36">
        <f t="shared" si="4"/>
        <v>0</v>
      </c>
    </row>
    <row r="91" spans="1:17" x14ac:dyDescent="0.2">
      <c r="A91" s="75">
        <f t="shared" si="3"/>
        <v>45836</v>
      </c>
      <c r="B91" s="40">
        <f t="shared" si="5"/>
        <v>45836</v>
      </c>
      <c r="C91" s="31"/>
      <c r="D91" s="32"/>
      <c r="E91" s="31"/>
      <c r="F91" s="33"/>
      <c r="G91" s="31"/>
      <c r="H91" s="31"/>
      <c r="I91" s="34"/>
      <c r="J91" s="35"/>
      <c r="K91" s="36">
        <f t="shared" si="4"/>
        <v>0</v>
      </c>
    </row>
    <row r="92" spans="1:17" x14ac:dyDescent="0.2">
      <c r="A92" s="75">
        <f t="shared" si="3"/>
        <v>45837</v>
      </c>
      <c r="B92" s="40">
        <f t="shared" si="5"/>
        <v>45837</v>
      </c>
      <c r="C92" s="31"/>
      <c r="D92" s="32"/>
      <c r="E92" s="31"/>
      <c r="F92" s="33"/>
      <c r="G92" s="31"/>
      <c r="H92" s="31"/>
      <c r="I92" s="34"/>
      <c r="J92" s="35"/>
      <c r="K92" s="36">
        <f t="shared" si="4"/>
        <v>0</v>
      </c>
    </row>
    <row r="93" spans="1:17" x14ac:dyDescent="0.2">
      <c r="A93" s="76">
        <f t="shared" si="3"/>
        <v>45838</v>
      </c>
      <c r="B93" s="44">
        <f t="shared" si="5"/>
        <v>45838</v>
      </c>
      <c r="C93" s="45"/>
      <c r="D93" s="46"/>
      <c r="E93" s="45"/>
      <c r="F93" s="47"/>
      <c r="G93" s="45"/>
      <c r="H93" s="45"/>
      <c r="I93" s="48"/>
      <c r="J93" s="49"/>
      <c r="K93" s="50">
        <f t="shared" si="4"/>
        <v>0</v>
      </c>
      <c r="L93" s="51">
        <f>SUM(K87:K93)</f>
        <v>0</v>
      </c>
      <c r="M93" s="23" t="str">
        <f>IF(L93&lt;$R$2,"00:00",L93-$R$2)</f>
        <v>00:00</v>
      </c>
      <c r="N93" s="23">
        <f>IF(L93&gt;$R$2,"00:00",$R$2-L93)</f>
        <v>0.75</v>
      </c>
      <c r="O93" s="52">
        <f>IF(M93&lt;N93,M93+O86,O86-N93)</f>
        <v>-9.75</v>
      </c>
      <c r="P93" s="51"/>
      <c r="Q93" s="51"/>
    </row>
    <row r="94" spans="1:17" x14ac:dyDescent="0.2">
      <c r="A94" s="75">
        <f t="shared" si="3"/>
        <v>45839</v>
      </c>
      <c r="B94" s="54">
        <f t="shared" si="5"/>
        <v>45839</v>
      </c>
      <c r="C94" s="31"/>
      <c r="D94" s="32"/>
      <c r="E94" s="31"/>
      <c r="F94" s="33"/>
      <c r="G94" s="31"/>
      <c r="H94" s="31"/>
      <c r="I94" s="34"/>
      <c r="J94" s="35"/>
      <c r="K94" s="36">
        <f t="shared" si="4"/>
        <v>0</v>
      </c>
      <c r="O94" s="73"/>
      <c r="P94" s="37"/>
      <c r="Q94" s="37"/>
    </row>
    <row r="95" spans="1:17" x14ac:dyDescent="0.2">
      <c r="A95" s="75">
        <f t="shared" si="3"/>
        <v>45840</v>
      </c>
      <c r="B95" s="54">
        <f t="shared" si="5"/>
        <v>45840</v>
      </c>
      <c r="C95" s="31"/>
      <c r="D95" s="32"/>
      <c r="E95" s="31"/>
      <c r="F95" s="33"/>
      <c r="G95" s="31"/>
      <c r="H95" s="31"/>
      <c r="I95" s="34"/>
      <c r="J95" s="35"/>
      <c r="K95" s="36">
        <f t="shared" si="4"/>
        <v>0</v>
      </c>
      <c r="O95" s="73"/>
      <c r="P95" s="37"/>
      <c r="Q95" s="37"/>
    </row>
    <row r="96" spans="1:17" x14ac:dyDescent="0.2">
      <c r="A96" s="75">
        <f t="shared" si="3"/>
        <v>45841</v>
      </c>
      <c r="B96" s="54">
        <f t="shared" si="5"/>
        <v>45841</v>
      </c>
      <c r="C96" s="31"/>
      <c r="D96" s="32"/>
      <c r="E96" s="31"/>
      <c r="F96" s="33"/>
      <c r="G96" s="31"/>
      <c r="H96" s="31"/>
      <c r="I96" s="34"/>
      <c r="J96" s="35"/>
      <c r="K96" s="36">
        <f t="shared" si="4"/>
        <v>0</v>
      </c>
    </row>
    <row r="97" spans="1:17" x14ac:dyDescent="0.2">
      <c r="A97" s="75">
        <f t="shared" si="3"/>
        <v>45842</v>
      </c>
      <c r="B97" s="54">
        <f t="shared" si="5"/>
        <v>45842</v>
      </c>
      <c r="C97" s="31"/>
      <c r="D97" s="32"/>
      <c r="E97" s="31"/>
      <c r="F97" s="33"/>
      <c r="G97" s="31"/>
      <c r="H97" s="31"/>
      <c r="I97" s="34"/>
      <c r="J97" s="35"/>
      <c r="K97" s="36">
        <f t="shared" si="4"/>
        <v>0</v>
      </c>
    </row>
    <row r="98" spans="1:17" x14ac:dyDescent="0.2">
      <c r="A98" s="75">
        <f t="shared" si="3"/>
        <v>45843</v>
      </c>
      <c r="B98" s="54">
        <f t="shared" si="5"/>
        <v>45843</v>
      </c>
      <c r="C98" s="31"/>
      <c r="D98" s="32"/>
      <c r="E98" s="31"/>
      <c r="F98" s="33"/>
      <c r="G98" s="31"/>
      <c r="H98" s="31"/>
      <c r="I98" s="34"/>
      <c r="J98" s="35"/>
      <c r="K98" s="36">
        <f t="shared" si="4"/>
        <v>0</v>
      </c>
    </row>
    <row r="99" spans="1:17" x14ac:dyDescent="0.2">
      <c r="A99" s="75">
        <f t="shared" si="3"/>
        <v>45844</v>
      </c>
      <c r="B99" s="54">
        <f t="shared" si="5"/>
        <v>45844</v>
      </c>
      <c r="C99" s="31"/>
      <c r="D99" s="32"/>
      <c r="E99" s="31"/>
      <c r="F99" s="33"/>
      <c r="G99" s="31"/>
      <c r="H99" s="31"/>
      <c r="I99" s="34"/>
      <c r="J99" s="35"/>
      <c r="K99" s="36">
        <f t="shared" si="4"/>
        <v>0</v>
      </c>
      <c r="O99" s="73"/>
      <c r="P99" s="37"/>
      <c r="Q99" s="37"/>
    </row>
    <row r="100" spans="1:17" x14ac:dyDescent="0.2">
      <c r="A100" s="76">
        <f t="shared" si="3"/>
        <v>45845</v>
      </c>
      <c r="B100" s="56">
        <f t="shared" si="5"/>
        <v>45845</v>
      </c>
      <c r="C100" s="45"/>
      <c r="D100" s="46"/>
      <c r="E100" s="45"/>
      <c r="F100" s="47"/>
      <c r="G100" s="45"/>
      <c r="H100" s="45"/>
      <c r="I100" s="48"/>
      <c r="J100" s="49"/>
      <c r="K100" s="50">
        <f t="shared" si="4"/>
        <v>0</v>
      </c>
      <c r="L100" s="51">
        <f>SUM(K94:K100)</f>
        <v>0</v>
      </c>
      <c r="M100" s="23" t="str">
        <f>IF(L100&lt;$R$2,"00:00",L100-$R$2)</f>
        <v>00:00</v>
      </c>
      <c r="N100" s="23">
        <f>IF(L100&gt;$R$2,"00:00",$R$2-L100)</f>
        <v>0.75</v>
      </c>
      <c r="O100" s="52">
        <f>IF(M100&lt;N100,M100+O93,O93-N100)</f>
        <v>-10.5</v>
      </c>
      <c r="P100" s="51"/>
      <c r="Q100" s="51"/>
    </row>
    <row r="101" spans="1:17" x14ac:dyDescent="0.2">
      <c r="A101" s="75">
        <f t="shared" si="3"/>
        <v>45846</v>
      </c>
      <c r="B101" s="40">
        <f t="shared" si="5"/>
        <v>45846</v>
      </c>
      <c r="C101" s="31"/>
      <c r="D101" s="32"/>
      <c r="E101" s="31"/>
      <c r="F101" s="33"/>
      <c r="G101" s="31"/>
      <c r="H101" s="31"/>
      <c r="I101" s="34"/>
      <c r="J101" s="35"/>
      <c r="K101" s="36">
        <f t="shared" si="4"/>
        <v>0</v>
      </c>
    </row>
    <row r="102" spans="1:17" x14ac:dyDescent="0.2">
      <c r="A102" s="75">
        <f t="shared" si="3"/>
        <v>45847</v>
      </c>
      <c r="B102" s="40">
        <f t="shared" si="5"/>
        <v>45847</v>
      </c>
      <c r="C102" s="31"/>
      <c r="D102" s="32"/>
      <c r="E102" s="31"/>
      <c r="F102" s="33"/>
      <c r="G102" s="31"/>
      <c r="H102" s="31"/>
      <c r="I102" s="34"/>
      <c r="J102" s="35"/>
      <c r="K102" s="36">
        <f t="shared" si="4"/>
        <v>0</v>
      </c>
    </row>
    <row r="103" spans="1:17" x14ac:dyDescent="0.2">
      <c r="A103" s="75">
        <f t="shared" si="3"/>
        <v>45848</v>
      </c>
      <c r="B103" s="40">
        <f t="shared" si="5"/>
        <v>45848</v>
      </c>
      <c r="C103" s="31"/>
      <c r="D103" s="32"/>
      <c r="E103" s="31"/>
      <c r="F103" s="33"/>
      <c r="G103" s="31"/>
      <c r="H103" s="31"/>
      <c r="I103" s="34"/>
      <c r="J103" s="35"/>
      <c r="K103" s="36">
        <f t="shared" si="4"/>
        <v>0</v>
      </c>
    </row>
    <row r="104" spans="1:17" x14ac:dyDescent="0.2">
      <c r="A104" s="75">
        <f t="shared" si="3"/>
        <v>45849</v>
      </c>
      <c r="B104" s="40">
        <f t="shared" si="5"/>
        <v>45849</v>
      </c>
      <c r="C104" s="31"/>
      <c r="D104" s="32"/>
      <c r="E104" s="31"/>
      <c r="F104" s="33"/>
      <c r="G104" s="31"/>
      <c r="H104" s="31"/>
      <c r="I104" s="34"/>
      <c r="J104" s="35"/>
      <c r="K104" s="36">
        <f t="shared" si="4"/>
        <v>0</v>
      </c>
    </row>
    <row r="105" spans="1:17" x14ac:dyDescent="0.2">
      <c r="A105" s="75">
        <f t="shared" si="3"/>
        <v>45850</v>
      </c>
      <c r="B105" s="40">
        <f t="shared" si="5"/>
        <v>45850</v>
      </c>
      <c r="C105" s="31"/>
      <c r="D105" s="32"/>
      <c r="E105" s="31"/>
      <c r="F105" s="33"/>
      <c r="G105" s="31"/>
      <c r="H105" s="31"/>
      <c r="I105" s="34"/>
      <c r="J105" s="35"/>
      <c r="K105" s="36">
        <f t="shared" si="4"/>
        <v>0</v>
      </c>
    </row>
    <row r="106" spans="1:17" x14ac:dyDescent="0.2">
      <c r="A106" s="75">
        <f t="shared" si="3"/>
        <v>45851</v>
      </c>
      <c r="B106" s="40">
        <f t="shared" si="5"/>
        <v>45851</v>
      </c>
      <c r="C106" s="31"/>
      <c r="D106" s="32"/>
      <c r="E106" s="31"/>
      <c r="F106" s="33"/>
      <c r="G106" s="31"/>
      <c r="H106" s="31"/>
      <c r="I106" s="34"/>
      <c r="J106" s="35"/>
      <c r="K106" s="36">
        <f t="shared" si="4"/>
        <v>0</v>
      </c>
    </row>
    <row r="107" spans="1:17" x14ac:dyDescent="0.2">
      <c r="A107" s="76">
        <f t="shared" si="3"/>
        <v>45852</v>
      </c>
      <c r="B107" s="44">
        <f t="shared" si="5"/>
        <v>45852</v>
      </c>
      <c r="C107" s="45"/>
      <c r="D107" s="46"/>
      <c r="E107" s="45"/>
      <c r="F107" s="47"/>
      <c r="G107" s="45"/>
      <c r="H107" s="45"/>
      <c r="I107" s="48"/>
      <c r="J107" s="49"/>
      <c r="K107" s="50">
        <f t="shared" si="4"/>
        <v>0</v>
      </c>
      <c r="L107" s="51">
        <f>SUM(K101:K107)</f>
        <v>0</v>
      </c>
      <c r="M107" s="23" t="str">
        <f>IF(L107&lt;$R$2,"00:00",L107-$R$2)</f>
        <v>00:00</v>
      </c>
      <c r="N107" s="23">
        <f>IF(L107&gt;$R$2,"00:00",$R$2-L107)</f>
        <v>0.75</v>
      </c>
      <c r="O107" s="52">
        <f>IF(M107&lt;N107,M107+O100,O100-N107)</f>
        <v>-11.25</v>
      </c>
      <c r="P107" s="51"/>
      <c r="Q107" s="51"/>
    </row>
    <row r="108" spans="1:17" x14ac:dyDescent="0.2">
      <c r="A108" s="75">
        <f t="shared" si="3"/>
        <v>45853</v>
      </c>
      <c r="B108" s="54">
        <f t="shared" si="5"/>
        <v>45853</v>
      </c>
      <c r="C108" s="31"/>
      <c r="D108" s="32"/>
      <c r="E108" s="31"/>
      <c r="F108" s="33"/>
      <c r="G108" s="31"/>
      <c r="H108" s="31"/>
      <c r="I108" s="34"/>
      <c r="J108" s="35"/>
      <c r="K108" s="36">
        <f t="shared" si="4"/>
        <v>0</v>
      </c>
    </row>
    <row r="109" spans="1:17" x14ac:dyDescent="0.2">
      <c r="A109" s="75">
        <f t="shared" si="3"/>
        <v>45854</v>
      </c>
      <c r="B109" s="54">
        <f t="shared" si="5"/>
        <v>45854</v>
      </c>
      <c r="C109" s="31"/>
      <c r="D109" s="32"/>
      <c r="E109" s="31"/>
      <c r="F109" s="33"/>
      <c r="G109" s="31"/>
      <c r="H109" s="31"/>
      <c r="I109" s="34"/>
      <c r="J109" s="35"/>
      <c r="K109" s="36">
        <f t="shared" si="4"/>
        <v>0</v>
      </c>
    </row>
    <row r="110" spans="1:17" x14ac:dyDescent="0.2">
      <c r="A110" s="75">
        <f t="shared" si="3"/>
        <v>45855</v>
      </c>
      <c r="B110" s="54">
        <f t="shared" si="5"/>
        <v>45855</v>
      </c>
      <c r="C110" s="31"/>
      <c r="D110" s="32"/>
      <c r="E110" s="31"/>
      <c r="F110" s="33"/>
      <c r="G110" s="31"/>
      <c r="H110" s="31"/>
      <c r="I110" s="34"/>
      <c r="J110" s="35"/>
      <c r="K110" s="36">
        <f t="shared" si="4"/>
        <v>0</v>
      </c>
    </row>
    <row r="111" spans="1:17" x14ac:dyDescent="0.2">
      <c r="A111" s="75">
        <f t="shared" si="3"/>
        <v>45856</v>
      </c>
      <c r="B111" s="54">
        <f t="shared" si="5"/>
        <v>45856</v>
      </c>
      <c r="C111" s="31"/>
      <c r="D111" s="32"/>
      <c r="E111" s="31"/>
      <c r="F111" s="33"/>
      <c r="G111" s="31"/>
      <c r="H111" s="31"/>
      <c r="I111" s="34"/>
      <c r="J111" s="35"/>
      <c r="K111" s="36">
        <f t="shared" si="4"/>
        <v>0</v>
      </c>
    </row>
    <row r="112" spans="1:17" x14ac:dyDescent="0.2">
      <c r="A112" s="75">
        <f t="shared" si="3"/>
        <v>45857</v>
      </c>
      <c r="B112" s="54">
        <f t="shared" si="5"/>
        <v>45857</v>
      </c>
      <c r="C112" s="31"/>
      <c r="D112" s="32"/>
      <c r="E112" s="31"/>
      <c r="F112" s="33"/>
      <c r="G112" s="31"/>
      <c r="H112" s="31"/>
      <c r="I112" s="34"/>
      <c r="J112" s="35"/>
      <c r="K112" s="36">
        <f t="shared" si="4"/>
        <v>0</v>
      </c>
    </row>
    <row r="113" spans="1:20" x14ac:dyDescent="0.2">
      <c r="A113" s="75">
        <f t="shared" si="3"/>
        <v>45858</v>
      </c>
      <c r="B113" s="54">
        <f t="shared" si="5"/>
        <v>45858</v>
      </c>
      <c r="C113" s="31"/>
      <c r="D113" s="32"/>
      <c r="E113" s="31"/>
      <c r="F113" s="33"/>
      <c r="G113" s="31"/>
      <c r="H113" s="31"/>
      <c r="I113" s="34"/>
      <c r="J113" s="35"/>
      <c r="K113" s="36">
        <f t="shared" si="4"/>
        <v>0</v>
      </c>
    </row>
    <row r="114" spans="1:20" x14ac:dyDescent="0.2">
      <c r="A114" s="76">
        <f t="shared" si="3"/>
        <v>45859</v>
      </c>
      <c r="B114" s="56">
        <f t="shared" si="5"/>
        <v>45859</v>
      </c>
      <c r="C114" s="45"/>
      <c r="D114" s="46"/>
      <c r="E114" s="45"/>
      <c r="F114" s="47"/>
      <c r="G114" s="45"/>
      <c r="H114" s="45"/>
      <c r="I114" s="48"/>
      <c r="J114" s="49"/>
      <c r="K114" s="50">
        <f t="shared" si="4"/>
        <v>0</v>
      </c>
      <c r="L114" s="51">
        <f>SUM(K108:K114)</f>
        <v>0</v>
      </c>
      <c r="M114" s="23" t="str">
        <f>IF(L114&lt;$R$2,"00:00",L114-$R$2)</f>
        <v>00:00</v>
      </c>
      <c r="N114" s="23">
        <f>IF(L114&gt;$R$2,"00:00",$R$2-L114)</f>
        <v>0.75</v>
      </c>
      <c r="O114" s="52">
        <f>IF(M114&lt;N114,M114+O107,O107-N114)</f>
        <v>-12</v>
      </c>
      <c r="P114" s="51"/>
      <c r="Q114" s="51"/>
    </row>
    <row r="115" spans="1:20" x14ac:dyDescent="0.2">
      <c r="A115" s="75">
        <f t="shared" si="3"/>
        <v>45860</v>
      </c>
      <c r="B115" s="40">
        <f t="shared" si="5"/>
        <v>45860</v>
      </c>
      <c r="C115" s="31"/>
      <c r="D115" s="32"/>
      <c r="E115" s="31"/>
      <c r="F115" s="33"/>
      <c r="G115" s="31"/>
      <c r="H115" s="31"/>
      <c r="I115" s="34"/>
      <c r="J115" s="35"/>
      <c r="K115" s="36">
        <f t="shared" si="4"/>
        <v>0</v>
      </c>
    </row>
    <row r="116" spans="1:20" x14ac:dyDescent="0.2">
      <c r="A116" s="75">
        <f t="shared" si="3"/>
        <v>45861</v>
      </c>
      <c r="B116" s="40">
        <f t="shared" si="5"/>
        <v>45861</v>
      </c>
      <c r="C116" s="31"/>
      <c r="D116" s="32"/>
      <c r="E116" s="31"/>
      <c r="F116" s="33"/>
      <c r="G116" s="31"/>
      <c r="H116" s="31"/>
      <c r="I116" s="34"/>
      <c r="J116" s="35"/>
      <c r="K116" s="36">
        <f t="shared" si="4"/>
        <v>0</v>
      </c>
    </row>
    <row r="117" spans="1:20" x14ac:dyDescent="0.2">
      <c r="A117" s="75">
        <f t="shared" si="3"/>
        <v>45862</v>
      </c>
      <c r="B117" s="40">
        <f t="shared" si="5"/>
        <v>45862</v>
      </c>
      <c r="C117" s="31"/>
      <c r="D117" s="32"/>
      <c r="E117" s="31"/>
      <c r="F117" s="33"/>
      <c r="G117" s="31"/>
      <c r="H117" s="31"/>
      <c r="I117" s="34"/>
      <c r="J117" s="35"/>
      <c r="K117" s="36">
        <f t="shared" si="4"/>
        <v>0</v>
      </c>
    </row>
    <row r="118" spans="1:20" x14ac:dyDescent="0.2">
      <c r="A118" s="75">
        <f t="shared" si="3"/>
        <v>45863</v>
      </c>
      <c r="B118" s="40">
        <f t="shared" si="5"/>
        <v>45863</v>
      </c>
      <c r="C118" s="31"/>
      <c r="D118" s="32"/>
      <c r="E118" s="31"/>
      <c r="F118" s="33"/>
      <c r="G118" s="31"/>
      <c r="H118" s="31"/>
      <c r="I118" s="34"/>
      <c r="J118" s="35"/>
      <c r="K118" s="36">
        <f t="shared" si="4"/>
        <v>0</v>
      </c>
    </row>
    <row r="119" spans="1:20" x14ac:dyDescent="0.2">
      <c r="A119" s="75">
        <f t="shared" si="3"/>
        <v>45864</v>
      </c>
      <c r="B119" s="40">
        <f t="shared" si="5"/>
        <v>45864</v>
      </c>
      <c r="C119" s="31"/>
      <c r="D119" s="32"/>
      <c r="E119" s="31"/>
      <c r="F119" s="33"/>
      <c r="G119" s="31"/>
      <c r="H119" s="31"/>
      <c r="I119" s="34"/>
      <c r="J119" s="35"/>
      <c r="K119" s="36">
        <f t="shared" si="4"/>
        <v>0</v>
      </c>
      <c r="S119" s="74"/>
    </row>
    <row r="120" spans="1:20" x14ac:dyDescent="0.2">
      <c r="A120" s="75">
        <f t="shared" si="3"/>
        <v>45865</v>
      </c>
      <c r="B120" s="40">
        <f t="shared" si="5"/>
        <v>45865</v>
      </c>
      <c r="C120" s="31"/>
      <c r="D120" s="32"/>
      <c r="E120" s="31"/>
      <c r="F120" s="33"/>
      <c r="G120" s="31"/>
      <c r="H120" s="31"/>
      <c r="I120" s="34"/>
      <c r="J120" s="35"/>
      <c r="K120" s="36">
        <f t="shared" si="4"/>
        <v>0</v>
      </c>
      <c r="T120" s="60"/>
    </row>
    <row r="121" spans="1:20" x14ac:dyDescent="0.2">
      <c r="A121" s="76">
        <f t="shared" si="3"/>
        <v>45866</v>
      </c>
      <c r="B121" s="44">
        <f t="shared" si="5"/>
        <v>45866</v>
      </c>
      <c r="C121" s="45"/>
      <c r="D121" s="46"/>
      <c r="E121" s="45"/>
      <c r="F121" s="47"/>
      <c r="G121" s="45"/>
      <c r="H121" s="45"/>
      <c r="I121" s="48"/>
      <c r="J121" s="49"/>
      <c r="K121" s="50">
        <f t="shared" si="4"/>
        <v>0</v>
      </c>
      <c r="L121" s="51">
        <f>SUM(K115:K121)</f>
        <v>0</v>
      </c>
      <c r="M121" s="23" t="str">
        <f>IF(L121&lt;$R$2,"00:00",L121-$R$2)</f>
        <v>00:00</v>
      </c>
      <c r="N121" s="23">
        <f>IF(L121&gt;$R$2,"00:00",$R$2-L121)</f>
        <v>0.75</v>
      </c>
      <c r="O121" s="52">
        <f>IF(M121&lt;N121,M121+O114,O114-N121)</f>
        <v>-12.75</v>
      </c>
      <c r="P121" s="51"/>
      <c r="Q121" s="51"/>
    </row>
    <row r="122" spans="1:20" x14ac:dyDescent="0.2">
      <c r="A122" s="75">
        <f t="shared" si="3"/>
        <v>45867</v>
      </c>
      <c r="B122" s="54">
        <f t="shared" si="5"/>
        <v>45867</v>
      </c>
      <c r="C122" s="31"/>
      <c r="D122" s="32"/>
      <c r="E122" s="31"/>
      <c r="F122" s="33"/>
      <c r="G122" s="31"/>
      <c r="H122" s="31"/>
      <c r="I122" s="34"/>
      <c r="J122" s="35"/>
      <c r="K122" s="36">
        <f t="shared" si="4"/>
        <v>0</v>
      </c>
    </row>
    <row r="123" spans="1:20" x14ac:dyDescent="0.2">
      <c r="A123" s="75">
        <f t="shared" si="3"/>
        <v>45868</v>
      </c>
      <c r="B123" s="54">
        <f t="shared" si="5"/>
        <v>45868</v>
      </c>
      <c r="C123" s="31"/>
      <c r="D123" s="32"/>
      <c r="E123" s="31"/>
      <c r="F123" s="33"/>
      <c r="G123" s="31"/>
      <c r="H123" s="31"/>
      <c r="I123" s="34"/>
      <c r="J123" s="35"/>
      <c r="K123" s="36">
        <f t="shared" si="4"/>
        <v>0</v>
      </c>
    </row>
    <row r="124" spans="1:20" x14ac:dyDescent="0.2">
      <c r="A124" s="75">
        <f t="shared" si="3"/>
        <v>45869</v>
      </c>
      <c r="B124" s="54">
        <f t="shared" si="5"/>
        <v>45869</v>
      </c>
      <c r="C124" s="31"/>
      <c r="D124" s="32"/>
      <c r="E124" s="31"/>
      <c r="F124" s="33"/>
      <c r="G124" s="31"/>
      <c r="H124" s="31"/>
      <c r="I124" s="34"/>
      <c r="J124" s="35"/>
      <c r="K124" s="36">
        <f t="shared" si="4"/>
        <v>0</v>
      </c>
    </row>
    <row r="125" spans="1:20" x14ac:dyDescent="0.2">
      <c r="A125" s="75">
        <f t="shared" si="3"/>
        <v>45870</v>
      </c>
      <c r="B125" s="54">
        <f t="shared" si="5"/>
        <v>45870</v>
      </c>
      <c r="C125" s="31"/>
      <c r="D125" s="32"/>
      <c r="E125" s="31"/>
      <c r="F125" s="33"/>
      <c r="G125" s="31"/>
      <c r="H125" s="31"/>
      <c r="I125" s="34"/>
      <c r="J125" s="35"/>
      <c r="K125" s="36">
        <f t="shared" si="4"/>
        <v>0</v>
      </c>
    </row>
    <row r="126" spans="1:20" x14ac:dyDescent="0.2">
      <c r="A126" s="75">
        <f t="shared" si="3"/>
        <v>45871</v>
      </c>
      <c r="B126" s="54">
        <f t="shared" si="5"/>
        <v>45871</v>
      </c>
      <c r="C126" s="31"/>
      <c r="D126" s="32"/>
      <c r="E126" s="31"/>
      <c r="F126" s="33"/>
      <c r="G126" s="31"/>
      <c r="H126" s="31"/>
      <c r="I126" s="34"/>
      <c r="J126" s="35"/>
      <c r="K126" s="36">
        <f t="shared" si="4"/>
        <v>0</v>
      </c>
    </row>
    <row r="127" spans="1:20" x14ac:dyDescent="0.2">
      <c r="A127" s="75">
        <f t="shared" si="3"/>
        <v>45872</v>
      </c>
      <c r="B127" s="54">
        <f t="shared" si="5"/>
        <v>45872</v>
      </c>
      <c r="C127" s="31"/>
      <c r="D127" s="32"/>
      <c r="E127" s="31"/>
      <c r="F127" s="33"/>
      <c r="G127" s="31"/>
      <c r="H127" s="31"/>
      <c r="I127" s="34"/>
      <c r="J127" s="35"/>
      <c r="K127" s="36">
        <f t="shared" si="4"/>
        <v>0</v>
      </c>
    </row>
    <row r="128" spans="1:20" x14ac:dyDescent="0.2">
      <c r="A128" s="76">
        <f t="shared" si="3"/>
        <v>45873</v>
      </c>
      <c r="B128" s="56">
        <f t="shared" si="5"/>
        <v>45873</v>
      </c>
      <c r="C128" s="45"/>
      <c r="D128" s="46"/>
      <c r="E128" s="45"/>
      <c r="F128" s="47"/>
      <c r="G128" s="45"/>
      <c r="H128" s="45"/>
      <c r="I128" s="48"/>
      <c r="J128" s="49"/>
      <c r="K128" s="50">
        <f t="shared" si="4"/>
        <v>0</v>
      </c>
      <c r="L128" s="51">
        <f>SUM(K122:K128)</f>
        <v>0</v>
      </c>
      <c r="M128" s="23" t="str">
        <f>IF(L128&lt;$R$2,"00:00",L128-$R$2)</f>
        <v>00:00</v>
      </c>
      <c r="N128" s="23">
        <f>IF(L128&gt;$R$2,"00:00",$R$2-L128)</f>
        <v>0.75</v>
      </c>
      <c r="O128" s="52">
        <f>IF(M128&lt;N128,M128+O121,O121-N128)</f>
        <v>-13.5</v>
      </c>
      <c r="P128" s="51"/>
      <c r="Q128" s="51"/>
    </row>
    <row r="129" spans="1:17" x14ac:dyDescent="0.2">
      <c r="A129" s="75">
        <f t="shared" si="3"/>
        <v>45874</v>
      </c>
      <c r="B129" s="40">
        <f t="shared" si="5"/>
        <v>45874</v>
      </c>
      <c r="C129" s="31"/>
      <c r="D129" s="32"/>
      <c r="E129" s="31"/>
      <c r="F129" s="33"/>
      <c r="G129" s="31"/>
      <c r="H129" s="31"/>
      <c r="I129" s="34"/>
      <c r="J129" s="35"/>
      <c r="K129" s="36">
        <f t="shared" si="4"/>
        <v>0</v>
      </c>
      <c r="O129" s="73"/>
      <c r="P129" s="37"/>
      <c r="Q129" s="37"/>
    </row>
    <row r="130" spans="1:17" x14ac:dyDescent="0.2">
      <c r="A130" s="75">
        <f t="shared" si="3"/>
        <v>45875</v>
      </c>
      <c r="B130" s="40">
        <f t="shared" si="5"/>
        <v>45875</v>
      </c>
      <c r="C130" s="31"/>
      <c r="D130" s="32"/>
      <c r="E130" s="31"/>
      <c r="F130" s="33"/>
      <c r="G130" s="31"/>
      <c r="H130" s="31"/>
      <c r="I130" s="34"/>
      <c r="J130" s="35"/>
      <c r="K130" s="36">
        <f t="shared" si="4"/>
        <v>0</v>
      </c>
      <c r="O130" s="52"/>
      <c r="P130" s="51"/>
      <c r="Q130" s="51"/>
    </row>
    <row r="131" spans="1:17" x14ac:dyDescent="0.2">
      <c r="A131" s="75">
        <f t="shared" si="3"/>
        <v>45876</v>
      </c>
      <c r="B131" s="40">
        <f t="shared" si="5"/>
        <v>45876</v>
      </c>
      <c r="C131" s="31"/>
      <c r="D131" s="32"/>
      <c r="E131" s="31"/>
      <c r="F131" s="33"/>
      <c r="G131" s="31"/>
      <c r="H131" s="31"/>
      <c r="I131" s="34"/>
      <c r="J131" s="35"/>
      <c r="K131" s="36">
        <f t="shared" si="4"/>
        <v>0</v>
      </c>
    </row>
    <row r="132" spans="1:17" x14ac:dyDescent="0.2">
      <c r="A132" s="75">
        <f t="shared" ref="A132:A195" si="6">B132</f>
        <v>45877</v>
      </c>
      <c r="B132" s="40">
        <f t="shared" si="5"/>
        <v>45877</v>
      </c>
      <c r="C132" s="31"/>
      <c r="D132" s="32"/>
      <c r="E132" s="31"/>
      <c r="F132" s="33"/>
      <c r="G132" s="31"/>
      <c r="H132" s="31"/>
      <c r="I132" s="34"/>
      <c r="J132" s="35"/>
      <c r="K132" s="36">
        <f t="shared" ref="K132:K195" si="7">(D132-C132)+(F132-E132)+(H132-G132)+I132+J132</f>
        <v>0</v>
      </c>
    </row>
    <row r="133" spans="1:17" x14ac:dyDescent="0.2">
      <c r="A133" s="75">
        <f t="shared" si="6"/>
        <v>45878</v>
      </c>
      <c r="B133" s="40">
        <f t="shared" ref="B133:B196" si="8">B132+1</f>
        <v>45878</v>
      </c>
      <c r="C133" s="31"/>
      <c r="D133" s="32"/>
      <c r="E133" s="31"/>
      <c r="F133" s="33"/>
      <c r="G133" s="31"/>
      <c r="H133" s="31"/>
      <c r="I133" s="34"/>
      <c r="J133" s="35"/>
      <c r="K133" s="36">
        <f t="shared" si="7"/>
        <v>0</v>
      </c>
    </row>
    <row r="134" spans="1:17" x14ac:dyDescent="0.2">
      <c r="A134" s="75">
        <f t="shared" si="6"/>
        <v>45879</v>
      </c>
      <c r="B134" s="40">
        <f t="shared" si="8"/>
        <v>45879</v>
      </c>
      <c r="C134" s="31"/>
      <c r="D134" s="32"/>
      <c r="E134" s="31"/>
      <c r="F134" s="33"/>
      <c r="G134" s="31"/>
      <c r="H134" s="31"/>
      <c r="I134" s="34"/>
      <c r="J134" s="35"/>
      <c r="K134" s="36">
        <f t="shared" si="7"/>
        <v>0</v>
      </c>
    </row>
    <row r="135" spans="1:17" x14ac:dyDescent="0.2">
      <c r="A135" s="76">
        <f t="shared" si="6"/>
        <v>45880</v>
      </c>
      <c r="B135" s="44">
        <f t="shared" si="8"/>
        <v>45880</v>
      </c>
      <c r="C135" s="45"/>
      <c r="D135" s="46"/>
      <c r="E135" s="45"/>
      <c r="F135" s="47"/>
      <c r="G135" s="45"/>
      <c r="H135" s="45"/>
      <c r="I135" s="48"/>
      <c r="J135" s="49"/>
      <c r="K135" s="50">
        <f t="shared" si="7"/>
        <v>0</v>
      </c>
      <c r="L135" s="51">
        <f>SUM(K129:K135)</f>
        <v>0</v>
      </c>
      <c r="M135" s="23" t="str">
        <f>IF(L135&lt;$R$2,"00:00",L135-$R$2)</f>
        <v>00:00</v>
      </c>
      <c r="N135" s="23">
        <f>IF(L135&gt;$R$2,"00:00",$R$2-L135)</f>
        <v>0.75</v>
      </c>
      <c r="O135" s="52">
        <f>IF(M135&lt;N135,M135+O128,O128-N135)</f>
        <v>-14.25</v>
      </c>
      <c r="P135" s="51"/>
      <c r="Q135" s="51"/>
    </row>
    <row r="136" spans="1:17" x14ac:dyDescent="0.2">
      <c r="A136" s="75">
        <f t="shared" si="6"/>
        <v>45881</v>
      </c>
      <c r="B136" s="54">
        <f t="shared" si="8"/>
        <v>45881</v>
      </c>
      <c r="C136" s="31"/>
      <c r="D136" s="32"/>
      <c r="E136" s="31"/>
      <c r="F136" s="33"/>
      <c r="G136" s="31"/>
      <c r="H136" s="31"/>
      <c r="I136" s="34"/>
      <c r="J136" s="35"/>
      <c r="K136" s="36">
        <f t="shared" si="7"/>
        <v>0</v>
      </c>
    </row>
    <row r="137" spans="1:17" x14ac:dyDescent="0.2">
      <c r="A137" s="75">
        <f t="shared" si="6"/>
        <v>45882</v>
      </c>
      <c r="B137" s="54">
        <f t="shared" si="8"/>
        <v>45882</v>
      </c>
      <c r="C137" s="31"/>
      <c r="D137" s="32"/>
      <c r="E137" s="31"/>
      <c r="F137" s="33"/>
      <c r="G137" s="31"/>
      <c r="H137" s="31"/>
      <c r="I137" s="34"/>
      <c r="J137" s="35"/>
      <c r="K137" s="36">
        <f t="shared" si="7"/>
        <v>0</v>
      </c>
    </row>
    <row r="138" spans="1:17" x14ac:dyDescent="0.2">
      <c r="A138" s="75">
        <f t="shared" si="6"/>
        <v>45883</v>
      </c>
      <c r="B138" s="54">
        <f t="shared" si="8"/>
        <v>45883</v>
      </c>
      <c r="C138" s="31"/>
      <c r="D138" s="32"/>
      <c r="E138" s="31"/>
      <c r="F138" s="33"/>
      <c r="G138" s="31"/>
      <c r="H138" s="31"/>
      <c r="I138" s="34"/>
      <c r="J138" s="35"/>
      <c r="K138" s="36">
        <f t="shared" si="7"/>
        <v>0</v>
      </c>
    </row>
    <row r="139" spans="1:17" x14ac:dyDescent="0.2">
      <c r="A139" s="75">
        <f t="shared" si="6"/>
        <v>45884</v>
      </c>
      <c r="B139" s="54">
        <f t="shared" si="8"/>
        <v>45884</v>
      </c>
      <c r="C139" s="31"/>
      <c r="D139" s="32"/>
      <c r="E139" s="31"/>
      <c r="F139" s="33"/>
      <c r="G139" s="31"/>
      <c r="H139" s="31"/>
      <c r="I139" s="34"/>
      <c r="J139" s="35"/>
      <c r="K139" s="36">
        <f t="shared" si="7"/>
        <v>0</v>
      </c>
    </row>
    <row r="140" spans="1:17" x14ac:dyDescent="0.2">
      <c r="A140" s="75">
        <f t="shared" si="6"/>
        <v>45885</v>
      </c>
      <c r="B140" s="54">
        <f t="shared" si="8"/>
        <v>45885</v>
      </c>
      <c r="C140" s="31"/>
      <c r="D140" s="32"/>
      <c r="E140" s="31"/>
      <c r="F140" s="33"/>
      <c r="G140" s="31"/>
      <c r="H140" s="31"/>
      <c r="I140" s="34"/>
      <c r="J140" s="35"/>
      <c r="K140" s="36">
        <f t="shared" si="7"/>
        <v>0</v>
      </c>
    </row>
    <row r="141" spans="1:17" x14ac:dyDescent="0.2">
      <c r="A141" s="75">
        <f t="shared" si="6"/>
        <v>45886</v>
      </c>
      <c r="B141" s="54">
        <f t="shared" si="8"/>
        <v>45886</v>
      </c>
      <c r="C141" s="31"/>
      <c r="D141" s="32"/>
      <c r="E141" s="31"/>
      <c r="F141" s="33"/>
      <c r="G141" s="31"/>
      <c r="H141" s="31"/>
      <c r="I141" s="34"/>
      <c r="J141" s="35"/>
      <c r="K141" s="36">
        <f t="shared" si="7"/>
        <v>0</v>
      </c>
    </row>
    <row r="142" spans="1:17" x14ac:dyDescent="0.2">
      <c r="A142" s="76">
        <f t="shared" si="6"/>
        <v>45887</v>
      </c>
      <c r="B142" s="56">
        <f t="shared" si="8"/>
        <v>45887</v>
      </c>
      <c r="C142" s="45"/>
      <c r="D142" s="46"/>
      <c r="E142" s="45"/>
      <c r="F142" s="47"/>
      <c r="G142" s="45"/>
      <c r="H142" s="45"/>
      <c r="I142" s="48"/>
      <c r="J142" s="49"/>
      <c r="K142" s="50">
        <f t="shared" si="7"/>
        <v>0</v>
      </c>
      <c r="L142" s="51">
        <f>SUM(K136:K142)</f>
        <v>0</v>
      </c>
      <c r="M142" s="23" t="str">
        <f>IF(L142&lt;$R$2,"00:00",L142-$R$2)</f>
        <v>00:00</v>
      </c>
      <c r="N142" s="23">
        <f>IF(L142&gt;$R$2,"00:00",$R$2-L142)</f>
        <v>0.75</v>
      </c>
      <c r="O142" s="52">
        <f>IF(M142&lt;N142,M142+O135,O135-N142)</f>
        <v>-15</v>
      </c>
      <c r="P142" s="51"/>
      <c r="Q142" s="51"/>
    </row>
    <row r="143" spans="1:17" x14ac:dyDescent="0.2">
      <c r="A143" s="75">
        <f t="shared" si="6"/>
        <v>45888</v>
      </c>
      <c r="B143" s="40">
        <f t="shared" si="8"/>
        <v>45888</v>
      </c>
      <c r="C143" s="31"/>
      <c r="D143" s="32"/>
      <c r="E143" s="31"/>
      <c r="F143" s="33"/>
      <c r="G143" s="31"/>
      <c r="H143" s="31"/>
      <c r="I143" s="34"/>
      <c r="J143" s="35"/>
      <c r="K143" s="36">
        <f t="shared" si="7"/>
        <v>0</v>
      </c>
    </row>
    <row r="144" spans="1:17" x14ac:dyDescent="0.2">
      <c r="A144" s="75">
        <f t="shared" si="6"/>
        <v>45889</v>
      </c>
      <c r="B144" s="40">
        <f t="shared" si="8"/>
        <v>45889</v>
      </c>
      <c r="C144" s="31"/>
      <c r="D144" s="32"/>
      <c r="E144" s="31"/>
      <c r="F144" s="33"/>
      <c r="G144" s="31"/>
      <c r="H144" s="31"/>
      <c r="I144" s="34"/>
      <c r="J144" s="35"/>
      <c r="K144" s="36">
        <f t="shared" si="7"/>
        <v>0</v>
      </c>
    </row>
    <row r="145" spans="1:17" x14ac:dyDescent="0.2">
      <c r="A145" s="75">
        <f t="shared" si="6"/>
        <v>45890</v>
      </c>
      <c r="B145" s="40">
        <f t="shared" si="8"/>
        <v>45890</v>
      </c>
      <c r="C145" s="31"/>
      <c r="D145" s="32"/>
      <c r="E145" s="31"/>
      <c r="F145" s="33"/>
      <c r="G145" s="31"/>
      <c r="H145" s="31"/>
      <c r="I145" s="34"/>
      <c r="J145" s="35"/>
      <c r="K145" s="36">
        <f t="shared" si="7"/>
        <v>0</v>
      </c>
    </row>
    <row r="146" spans="1:17" x14ac:dyDescent="0.2">
      <c r="A146" s="75">
        <f t="shared" si="6"/>
        <v>45891</v>
      </c>
      <c r="B146" s="40">
        <f t="shared" si="8"/>
        <v>45891</v>
      </c>
      <c r="C146" s="31"/>
      <c r="D146" s="32"/>
      <c r="E146" s="31"/>
      <c r="F146" s="33"/>
      <c r="G146" s="31"/>
      <c r="H146" s="31"/>
      <c r="I146" s="34"/>
      <c r="J146" s="35"/>
      <c r="K146" s="36">
        <f t="shared" si="7"/>
        <v>0</v>
      </c>
    </row>
    <row r="147" spans="1:17" x14ac:dyDescent="0.2">
      <c r="A147" s="75">
        <f t="shared" si="6"/>
        <v>45892</v>
      </c>
      <c r="B147" s="40">
        <f t="shared" si="8"/>
        <v>45892</v>
      </c>
      <c r="C147" s="31"/>
      <c r="D147" s="32"/>
      <c r="E147" s="31"/>
      <c r="F147" s="33"/>
      <c r="G147" s="31"/>
      <c r="H147" s="31"/>
      <c r="I147" s="34"/>
      <c r="J147" s="35"/>
      <c r="K147" s="36">
        <f t="shared" si="7"/>
        <v>0</v>
      </c>
    </row>
    <row r="148" spans="1:17" x14ac:dyDescent="0.2">
      <c r="A148" s="75">
        <f t="shared" si="6"/>
        <v>45893</v>
      </c>
      <c r="B148" s="40">
        <f t="shared" si="8"/>
        <v>45893</v>
      </c>
      <c r="C148" s="31"/>
      <c r="D148" s="32"/>
      <c r="E148" s="31"/>
      <c r="F148" s="33"/>
      <c r="G148" s="31"/>
      <c r="H148" s="31"/>
      <c r="I148" s="34"/>
      <c r="J148" s="35"/>
      <c r="K148" s="36">
        <f t="shared" si="7"/>
        <v>0</v>
      </c>
    </row>
    <row r="149" spans="1:17" x14ac:dyDescent="0.2">
      <c r="A149" s="76">
        <f t="shared" si="6"/>
        <v>45894</v>
      </c>
      <c r="B149" s="44">
        <f t="shared" si="8"/>
        <v>45894</v>
      </c>
      <c r="C149" s="45"/>
      <c r="D149" s="46"/>
      <c r="E149" s="45"/>
      <c r="F149" s="47"/>
      <c r="G149" s="45"/>
      <c r="H149" s="45"/>
      <c r="I149" s="48"/>
      <c r="J149" s="49"/>
      <c r="K149" s="50">
        <f t="shared" si="7"/>
        <v>0</v>
      </c>
      <c r="L149" s="51">
        <f>SUM(K143:K149)</f>
        <v>0</v>
      </c>
      <c r="M149" s="23" t="str">
        <f>IF(L149&lt;$R$2,"00:00",L149-$R$2)</f>
        <v>00:00</v>
      </c>
      <c r="N149" s="23">
        <f>IF(L149&gt;$R$2,"00:00",$R$2-L149)</f>
        <v>0.75</v>
      </c>
      <c r="O149" s="52">
        <f>IF(M149&lt;N149,M149+O142,O142-N149)</f>
        <v>-15.75</v>
      </c>
      <c r="P149" s="51"/>
      <c r="Q149" s="51"/>
    </row>
    <row r="150" spans="1:17" x14ac:dyDescent="0.2">
      <c r="A150" s="75">
        <f t="shared" si="6"/>
        <v>45895</v>
      </c>
      <c r="B150" s="54">
        <f t="shared" si="8"/>
        <v>45895</v>
      </c>
      <c r="C150" s="31"/>
      <c r="D150" s="32"/>
      <c r="E150" s="31"/>
      <c r="F150" s="33"/>
      <c r="G150" s="31"/>
      <c r="H150" s="31"/>
      <c r="I150" s="34"/>
      <c r="J150" s="35"/>
      <c r="K150" s="36">
        <f t="shared" si="7"/>
        <v>0</v>
      </c>
    </row>
    <row r="151" spans="1:17" x14ac:dyDescent="0.2">
      <c r="A151" s="75">
        <f t="shared" si="6"/>
        <v>45896</v>
      </c>
      <c r="B151" s="54">
        <f t="shared" si="8"/>
        <v>45896</v>
      </c>
      <c r="C151" s="31"/>
      <c r="D151" s="32"/>
      <c r="E151" s="31"/>
      <c r="F151" s="33"/>
      <c r="G151" s="31"/>
      <c r="H151" s="31"/>
      <c r="I151" s="34"/>
      <c r="J151" s="35"/>
      <c r="K151" s="36">
        <f t="shared" si="7"/>
        <v>0</v>
      </c>
    </row>
    <row r="152" spans="1:17" x14ac:dyDescent="0.2">
      <c r="A152" s="75">
        <f t="shared" si="6"/>
        <v>45897</v>
      </c>
      <c r="B152" s="54">
        <f t="shared" si="8"/>
        <v>45897</v>
      </c>
      <c r="C152" s="31"/>
      <c r="D152" s="32"/>
      <c r="E152" s="31"/>
      <c r="F152" s="33"/>
      <c r="G152" s="31"/>
      <c r="H152" s="31"/>
      <c r="I152" s="34"/>
      <c r="J152" s="35"/>
      <c r="K152" s="36">
        <f t="shared" si="7"/>
        <v>0</v>
      </c>
    </row>
    <row r="153" spans="1:17" x14ac:dyDescent="0.2">
      <c r="A153" s="75">
        <f t="shared" si="6"/>
        <v>45898</v>
      </c>
      <c r="B153" s="54">
        <f t="shared" si="8"/>
        <v>45898</v>
      </c>
      <c r="C153" s="31"/>
      <c r="D153" s="32"/>
      <c r="E153" s="31"/>
      <c r="F153" s="33"/>
      <c r="G153" s="31"/>
      <c r="H153" s="31"/>
      <c r="I153" s="34"/>
      <c r="J153" s="35"/>
      <c r="K153" s="36">
        <f t="shared" si="7"/>
        <v>0</v>
      </c>
    </row>
    <row r="154" spans="1:17" x14ac:dyDescent="0.2">
      <c r="A154" s="75">
        <f t="shared" si="6"/>
        <v>45899</v>
      </c>
      <c r="B154" s="54">
        <f t="shared" si="8"/>
        <v>45899</v>
      </c>
      <c r="C154" s="31"/>
      <c r="D154" s="32"/>
      <c r="E154" s="31"/>
      <c r="F154" s="33"/>
      <c r="G154" s="31"/>
      <c r="H154" s="31"/>
      <c r="I154" s="34"/>
      <c r="J154" s="35"/>
      <c r="K154" s="36">
        <f t="shared" si="7"/>
        <v>0</v>
      </c>
    </row>
    <row r="155" spans="1:17" x14ac:dyDescent="0.2">
      <c r="A155" s="75">
        <f t="shared" si="6"/>
        <v>45900</v>
      </c>
      <c r="B155" s="54">
        <f t="shared" si="8"/>
        <v>45900</v>
      </c>
      <c r="C155" s="31"/>
      <c r="D155" s="32"/>
      <c r="E155" s="31"/>
      <c r="F155" s="33"/>
      <c r="G155" s="31"/>
      <c r="H155" s="31"/>
      <c r="I155" s="34"/>
      <c r="J155" s="35"/>
      <c r="K155" s="36">
        <f t="shared" si="7"/>
        <v>0</v>
      </c>
    </row>
    <row r="156" spans="1:17" x14ac:dyDescent="0.2">
      <c r="A156" s="76">
        <f t="shared" si="6"/>
        <v>45901</v>
      </c>
      <c r="B156" s="56">
        <f t="shared" si="8"/>
        <v>45901</v>
      </c>
      <c r="C156" s="45"/>
      <c r="D156" s="46"/>
      <c r="E156" s="45"/>
      <c r="F156" s="47"/>
      <c r="G156" s="45"/>
      <c r="H156" s="45"/>
      <c r="I156" s="48"/>
      <c r="J156" s="49"/>
      <c r="K156" s="50">
        <f t="shared" si="7"/>
        <v>0</v>
      </c>
      <c r="L156" s="51">
        <f>SUM(K150:K156)</f>
        <v>0</v>
      </c>
      <c r="M156" s="23" t="str">
        <f>IF(L156&lt;$R$2,"00:00",L156-$R$2)</f>
        <v>00:00</v>
      </c>
      <c r="N156" s="23">
        <f>IF(L156&gt;$R$2,"00:00",$R$2-L156)</f>
        <v>0.75</v>
      </c>
      <c r="O156" s="52">
        <f>IF(M156&lt;N156,M156+O149,O149-N156)</f>
        <v>-16.5</v>
      </c>
      <c r="P156" s="51"/>
      <c r="Q156" s="51"/>
    </row>
    <row r="157" spans="1:17" x14ac:dyDescent="0.2">
      <c r="A157" s="75">
        <f t="shared" si="6"/>
        <v>45748</v>
      </c>
      <c r="B157" s="40">
        <v>45748</v>
      </c>
      <c r="C157" s="31"/>
      <c r="D157" s="32"/>
      <c r="E157" s="31"/>
      <c r="F157" s="33"/>
      <c r="G157" s="31"/>
      <c r="H157" s="31"/>
      <c r="I157" s="34"/>
      <c r="J157" s="35"/>
      <c r="K157" s="36">
        <f t="shared" si="7"/>
        <v>0</v>
      </c>
    </row>
    <row r="158" spans="1:17" x14ac:dyDescent="0.2">
      <c r="A158" s="75">
        <f t="shared" si="6"/>
        <v>45749</v>
      </c>
      <c r="B158" s="40">
        <f t="shared" si="8"/>
        <v>45749</v>
      </c>
      <c r="C158" s="31"/>
      <c r="D158" s="32"/>
      <c r="E158" s="31"/>
      <c r="F158" s="33"/>
      <c r="G158" s="31"/>
      <c r="H158" s="31"/>
      <c r="I158" s="34"/>
      <c r="J158" s="35"/>
      <c r="K158" s="36">
        <f t="shared" si="7"/>
        <v>0</v>
      </c>
    </row>
    <row r="159" spans="1:17" x14ac:dyDescent="0.2">
      <c r="A159" s="75">
        <f t="shared" si="6"/>
        <v>45750</v>
      </c>
      <c r="B159" s="40">
        <f t="shared" si="8"/>
        <v>45750</v>
      </c>
      <c r="C159" s="31"/>
      <c r="D159" s="32"/>
      <c r="E159" s="31"/>
      <c r="F159" s="33"/>
      <c r="G159" s="31"/>
      <c r="H159" s="31"/>
      <c r="I159" s="34"/>
      <c r="J159" s="35"/>
      <c r="K159" s="36">
        <f t="shared" si="7"/>
        <v>0</v>
      </c>
    </row>
    <row r="160" spans="1:17" x14ac:dyDescent="0.2">
      <c r="A160" s="75">
        <f t="shared" si="6"/>
        <v>45751</v>
      </c>
      <c r="B160" s="40">
        <f t="shared" si="8"/>
        <v>45751</v>
      </c>
      <c r="C160" s="31"/>
      <c r="D160" s="32"/>
      <c r="E160" s="31"/>
      <c r="F160" s="33"/>
      <c r="G160" s="31"/>
      <c r="H160" s="31"/>
      <c r="I160" s="34"/>
      <c r="J160" s="35"/>
      <c r="K160" s="36">
        <f t="shared" si="7"/>
        <v>0</v>
      </c>
    </row>
    <row r="161" spans="1:17" x14ac:dyDescent="0.2">
      <c r="A161" s="75">
        <f t="shared" si="6"/>
        <v>45752</v>
      </c>
      <c r="B161" s="40">
        <f t="shared" si="8"/>
        <v>45752</v>
      </c>
      <c r="C161" s="31"/>
      <c r="D161" s="32"/>
      <c r="E161" s="31"/>
      <c r="F161" s="33"/>
      <c r="G161" s="31"/>
      <c r="H161" s="31"/>
      <c r="I161" s="34"/>
      <c r="J161" s="35"/>
      <c r="K161" s="36">
        <f t="shared" si="7"/>
        <v>0</v>
      </c>
      <c r="Q161" s="83"/>
    </row>
    <row r="162" spans="1:17" x14ac:dyDescent="0.2">
      <c r="A162" s="75">
        <f t="shared" si="6"/>
        <v>45753</v>
      </c>
      <c r="B162" s="40">
        <f t="shared" si="8"/>
        <v>45753</v>
      </c>
      <c r="C162" s="31"/>
      <c r="D162" s="32"/>
      <c r="E162" s="31"/>
      <c r="F162" s="33"/>
      <c r="G162" s="31"/>
      <c r="H162" s="31"/>
      <c r="I162" s="34"/>
      <c r="J162" s="35"/>
      <c r="K162" s="36">
        <f t="shared" si="7"/>
        <v>0</v>
      </c>
    </row>
    <row r="163" spans="1:17" x14ac:dyDescent="0.2">
      <c r="A163" s="76">
        <f t="shared" si="6"/>
        <v>45754</v>
      </c>
      <c r="B163" s="44">
        <f t="shared" si="8"/>
        <v>45754</v>
      </c>
      <c r="C163" s="45"/>
      <c r="D163" s="46"/>
      <c r="E163" s="45"/>
      <c r="F163" s="47"/>
      <c r="G163" s="45"/>
      <c r="H163" s="45"/>
      <c r="I163" s="48"/>
      <c r="J163" s="49"/>
      <c r="K163" s="50">
        <f t="shared" si="7"/>
        <v>0</v>
      </c>
      <c r="L163" s="51">
        <f>SUM(K157:K163)</f>
        <v>0</v>
      </c>
      <c r="M163" s="23" t="str">
        <f>IF(L163&lt;$R$2,"00:00",L163-$R$2)</f>
        <v>00:00</v>
      </c>
      <c r="N163" s="23">
        <f>IF(L163&gt;$R$2,"00:00",$R$2-L163)</f>
        <v>0.75</v>
      </c>
      <c r="O163" s="52">
        <f>IF(M163&lt;N163,M163+O156,O156-N163)</f>
        <v>-17.25</v>
      </c>
      <c r="P163" s="51"/>
      <c r="Q163" s="51"/>
    </row>
    <row r="164" spans="1:17" x14ac:dyDescent="0.2">
      <c r="A164" s="75">
        <f t="shared" si="6"/>
        <v>45755</v>
      </c>
      <c r="B164" s="54">
        <f t="shared" si="8"/>
        <v>45755</v>
      </c>
      <c r="C164" s="31"/>
      <c r="D164" s="32"/>
      <c r="E164" s="31"/>
      <c r="F164" s="33"/>
      <c r="G164" s="31"/>
      <c r="H164" s="31"/>
      <c r="I164" s="34"/>
      <c r="J164" s="35"/>
      <c r="K164" s="36">
        <f t="shared" si="7"/>
        <v>0</v>
      </c>
    </row>
    <row r="165" spans="1:17" x14ac:dyDescent="0.2">
      <c r="A165" s="75">
        <f t="shared" si="6"/>
        <v>45756</v>
      </c>
      <c r="B165" s="54">
        <f t="shared" si="8"/>
        <v>45756</v>
      </c>
      <c r="C165" s="31"/>
      <c r="D165" s="32"/>
      <c r="E165" s="31"/>
      <c r="F165" s="33"/>
      <c r="G165" s="31"/>
      <c r="H165" s="31"/>
      <c r="I165" s="34"/>
      <c r="J165" s="35"/>
      <c r="K165" s="36">
        <f t="shared" si="7"/>
        <v>0</v>
      </c>
    </row>
    <row r="166" spans="1:17" x14ac:dyDescent="0.2">
      <c r="A166" s="75">
        <f t="shared" si="6"/>
        <v>45757</v>
      </c>
      <c r="B166" s="54">
        <f t="shared" si="8"/>
        <v>45757</v>
      </c>
      <c r="C166" s="31"/>
      <c r="D166" s="32"/>
      <c r="E166" s="31"/>
      <c r="F166" s="33"/>
      <c r="G166" s="31"/>
      <c r="H166" s="31"/>
      <c r="I166" s="34"/>
      <c r="J166" s="35"/>
      <c r="K166" s="36">
        <f t="shared" si="7"/>
        <v>0</v>
      </c>
    </row>
    <row r="167" spans="1:17" x14ac:dyDescent="0.2">
      <c r="A167" s="75">
        <f t="shared" si="6"/>
        <v>45758</v>
      </c>
      <c r="B167" s="54">
        <f t="shared" si="8"/>
        <v>45758</v>
      </c>
      <c r="C167" s="31"/>
      <c r="D167" s="32"/>
      <c r="E167" s="31"/>
      <c r="F167" s="33"/>
      <c r="G167" s="31"/>
      <c r="H167" s="31"/>
      <c r="I167" s="34"/>
      <c r="J167" s="35"/>
      <c r="K167" s="36">
        <f t="shared" si="7"/>
        <v>0</v>
      </c>
    </row>
    <row r="168" spans="1:17" x14ac:dyDescent="0.2">
      <c r="A168" s="75">
        <f t="shared" si="6"/>
        <v>45759</v>
      </c>
      <c r="B168" s="54">
        <f t="shared" si="8"/>
        <v>45759</v>
      </c>
      <c r="C168" s="31"/>
      <c r="D168" s="32"/>
      <c r="E168" s="31"/>
      <c r="F168" s="33"/>
      <c r="G168" s="31"/>
      <c r="H168" s="31"/>
      <c r="I168" s="34"/>
      <c r="J168" s="35"/>
      <c r="K168" s="36">
        <f t="shared" si="7"/>
        <v>0</v>
      </c>
      <c r="N168" s="38">
        <v>9</v>
      </c>
      <c r="Q168" s="83"/>
    </row>
    <row r="169" spans="1:17" x14ac:dyDescent="0.2">
      <c r="A169" s="75">
        <f t="shared" si="6"/>
        <v>45760</v>
      </c>
      <c r="B169" s="54">
        <f t="shared" si="8"/>
        <v>45760</v>
      </c>
      <c r="C169" s="31"/>
      <c r="D169" s="32"/>
      <c r="E169" s="31"/>
      <c r="F169" s="33"/>
      <c r="G169" s="31"/>
      <c r="H169" s="31"/>
      <c r="I169" s="34"/>
      <c r="J169" s="35"/>
      <c r="K169" s="36">
        <f t="shared" si="7"/>
        <v>0</v>
      </c>
    </row>
    <row r="170" spans="1:17" x14ac:dyDescent="0.2">
      <c r="A170" s="76">
        <f t="shared" si="6"/>
        <v>45761</v>
      </c>
      <c r="B170" s="56">
        <f t="shared" si="8"/>
        <v>45761</v>
      </c>
      <c r="C170" s="45"/>
      <c r="D170" s="46"/>
      <c r="E170" s="45"/>
      <c r="F170" s="47"/>
      <c r="G170" s="45"/>
      <c r="H170" s="45"/>
      <c r="I170" s="48"/>
      <c r="J170" s="49"/>
      <c r="K170" s="50">
        <f t="shared" si="7"/>
        <v>0</v>
      </c>
      <c r="L170" s="51">
        <f>SUM(K164:K170)</f>
        <v>0</v>
      </c>
      <c r="M170" s="23" t="str">
        <f>IF(L170&lt;$R$2,"00:00",L170-$R$2)</f>
        <v>00:00</v>
      </c>
      <c r="N170" s="23">
        <f>IF(L170&gt;$R$2,"00:00",$R$2-L170)</f>
        <v>0.75</v>
      </c>
      <c r="O170" s="52">
        <f>IF(M170&lt;N170,M170+O163,O163-N170)</f>
        <v>-18</v>
      </c>
      <c r="P170" s="51"/>
      <c r="Q170" s="51"/>
    </row>
    <row r="171" spans="1:17" x14ac:dyDescent="0.2">
      <c r="A171" s="75">
        <f t="shared" si="6"/>
        <v>45762</v>
      </c>
      <c r="B171" s="40">
        <f t="shared" si="8"/>
        <v>45762</v>
      </c>
      <c r="C171" s="31"/>
      <c r="D171" s="32"/>
      <c r="E171" s="31"/>
      <c r="F171" s="33"/>
      <c r="G171" s="31"/>
      <c r="H171" s="31"/>
      <c r="I171" s="34"/>
      <c r="J171" s="35"/>
      <c r="K171" s="36">
        <f t="shared" si="7"/>
        <v>0</v>
      </c>
    </row>
    <row r="172" spans="1:17" x14ac:dyDescent="0.2">
      <c r="A172" s="75">
        <f t="shared" si="6"/>
        <v>45763</v>
      </c>
      <c r="B172" s="40">
        <f t="shared" si="8"/>
        <v>45763</v>
      </c>
      <c r="C172" s="31"/>
      <c r="D172" s="32"/>
      <c r="E172" s="31"/>
      <c r="F172" s="33"/>
      <c r="G172" s="31"/>
      <c r="H172" s="31"/>
      <c r="I172" s="34"/>
      <c r="J172" s="35"/>
      <c r="K172" s="36">
        <f t="shared" si="7"/>
        <v>0</v>
      </c>
    </row>
    <row r="173" spans="1:17" x14ac:dyDescent="0.2">
      <c r="A173" s="75">
        <f t="shared" si="6"/>
        <v>45764</v>
      </c>
      <c r="B173" s="40">
        <f t="shared" si="8"/>
        <v>45764</v>
      </c>
      <c r="C173" s="31"/>
      <c r="D173" s="32"/>
      <c r="E173" s="31"/>
      <c r="F173" s="33"/>
      <c r="G173" s="31"/>
      <c r="H173" s="31"/>
      <c r="I173" s="34"/>
      <c r="J173" s="35"/>
      <c r="K173" s="36">
        <f t="shared" si="7"/>
        <v>0</v>
      </c>
    </row>
    <row r="174" spans="1:17" x14ac:dyDescent="0.2">
      <c r="A174" s="75">
        <f t="shared" si="6"/>
        <v>45765</v>
      </c>
      <c r="B174" s="40">
        <f t="shared" si="8"/>
        <v>45765</v>
      </c>
      <c r="C174" s="31"/>
      <c r="D174" s="32"/>
      <c r="E174" s="31"/>
      <c r="F174" s="33"/>
      <c r="G174" s="31"/>
      <c r="H174" s="31"/>
      <c r="I174" s="34"/>
      <c r="J174" s="35"/>
      <c r="K174" s="36">
        <f t="shared" si="7"/>
        <v>0</v>
      </c>
    </row>
    <row r="175" spans="1:17" x14ac:dyDescent="0.2">
      <c r="A175" s="75">
        <f t="shared" si="6"/>
        <v>45766</v>
      </c>
      <c r="B175" s="40">
        <f t="shared" si="8"/>
        <v>45766</v>
      </c>
      <c r="C175" s="31"/>
      <c r="D175" s="32"/>
      <c r="E175" s="31"/>
      <c r="F175" s="33"/>
      <c r="G175" s="31"/>
      <c r="H175" s="31"/>
      <c r="I175" s="34"/>
      <c r="J175" s="35"/>
      <c r="K175" s="36">
        <f t="shared" si="7"/>
        <v>0</v>
      </c>
    </row>
    <row r="176" spans="1:17" x14ac:dyDescent="0.2">
      <c r="A176" s="75">
        <f t="shared" si="6"/>
        <v>45767</v>
      </c>
      <c r="B176" s="40">
        <f t="shared" si="8"/>
        <v>45767</v>
      </c>
      <c r="C176" s="31"/>
      <c r="D176" s="32"/>
      <c r="E176" s="31"/>
      <c r="F176" s="33"/>
      <c r="G176" s="31"/>
      <c r="H176" s="31"/>
      <c r="I176" s="34"/>
      <c r="J176" s="35"/>
      <c r="K176" s="36">
        <f t="shared" si="7"/>
        <v>0</v>
      </c>
    </row>
    <row r="177" spans="1:17" x14ac:dyDescent="0.2">
      <c r="A177" s="76">
        <f t="shared" si="6"/>
        <v>45768</v>
      </c>
      <c r="B177" s="44">
        <f t="shared" si="8"/>
        <v>45768</v>
      </c>
      <c r="C177" s="45"/>
      <c r="D177" s="46"/>
      <c r="E177" s="45"/>
      <c r="F177" s="47"/>
      <c r="G177" s="45"/>
      <c r="H177" s="45"/>
      <c r="I177" s="48"/>
      <c r="J177" s="49"/>
      <c r="K177" s="50">
        <f t="shared" si="7"/>
        <v>0</v>
      </c>
      <c r="L177" s="51">
        <f>SUM(K171:K177)</f>
        <v>0</v>
      </c>
      <c r="M177" s="23" t="str">
        <f>IF(L177&lt;$R$2,"00:00",L177-$R$2)</f>
        <v>00:00</v>
      </c>
      <c r="N177" s="23">
        <f>IF(L177&gt;$R$2,"00:00",$R$2-L177)</f>
        <v>0.75</v>
      </c>
      <c r="O177" s="52">
        <f>IF(M177&lt;N177,M177+O170,O170-N177)</f>
        <v>-18.75</v>
      </c>
      <c r="P177" s="51"/>
      <c r="Q177" s="83"/>
    </row>
    <row r="178" spans="1:17" x14ac:dyDescent="0.2">
      <c r="A178" s="75">
        <f t="shared" si="6"/>
        <v>45769</v>
      </c>
      <c r="B178" s="54">
        <f t="shared" si="8"/>
        <v>45769</v>
      </c>
      <c r="C178" s="31"/>
      <c r="D178" s="32"/>
      <c r="E178" s="31"/>
      <c r="F178" s="33"/>
      <c r="G178" s="31"/>
      <c r="H178" s="31"/>
      <c r="I178" s="34"/>
      <c r="J178" s="35"/>
      <c r="K178" s="36">
        <f t="shared" si="7"/>
        <v>0</v>
      </c>
      <c r="O178" s="73"/>
      <c r="P178" s="37"/>
      <c r="Q178" s="37"/>
    </row>
    <row r="179" spans="1:17" x14ac:dyDescent="0.2">
      <c r="A179" s="75">
        <f t="shared" si="6"/>
        <v>45770</v>
      </c>
      <c r="B179" s="54">
        <f t="shared" si="8"/>
        <v>45770</v>
      </c>
      <c r="C179" s="31"/>
      <c r="D179" s="32"/>
      <c r="E179" s="31"/>
      <c r="F179" s="33"/>
      <c r="G179" s="31"/>
      <c r="H179" s="31"/>
      <c r="I179" s="34"/>
      <c r="J179" s="35"/>
      <c r="K179" s="36">
        <f t="shared" si="7"/>
        <v>0</v>
      </c>
      <c r="O179" s="73"/>
      <c r="P179" s="37"/>
      <c r="Q179" s="37"/>
    </row>
    <row r="180" spans="1:17" x14ac:dyDescent="0.2">
      <c r="A180" s="75">
        <f t="shared" si="6"/>
        <v>45771</v>
      </c>
      <c r="B180" s="54">
        <f t="shared" si="8"/>
        <v>45771</v>
      </c>
      <c r="C180" s="31"/>
      <c r="D180" s="32"/>
      <c r="E180" s="31"/>
      <c r="F180" s="33"/>
      <c r="G180" s="31"/>
      <c r="H180" s="31"/>
      <c r="I180" s="34"/>
      <c r="J180" s="35"/>
      <c r="K180" s="36">
        <f t="shared" si="7"/>
        <v>0</v>
      </c>
    </row>
    <row r="181" spans="1:17" x14ac:dyDescent="0.2">
      <c r="A181" s="75">
        <f t="shared" si="6"/>
        <v>45772</v>
      </c>
      <c r="B181" s="54">
        <f t="shared" si="8"/>
        <v>45772</v>
      </c>
      <c r="C181" s="31"/>
      <c r="D181" s="32"/>
      <c r="E181" s="31"/>
      <c r="F181" s="33"/>
      <c r="G181" s="31"/>
      <c r="H181" s="31"/>
      <c r="I181" s="34"/>
      <c r="J181" s="35"/>
      <c r="K181" s="36">
        <f t="shared" si="7"/>
        <v>0</v>
      </c>
    </row>
    <row r="182" spans="1:17" x14ac:dyDescent="0.2">
      <c r="A182" s="75">
        <f t="shared" si="6"/>
        <v>45773</v>
      </c>
      <c r="B182" s="54">
        <f t="shared" si="8"/>
        <v>45773</v>
      </c>
      <c r="C182" s="31"/>
      <c r="D182" s="32"/>
      <c r="E182" s="31"/>
      <c r="F182" s="33"/>
      <c r="G182" s="31"/>
      <c r="H182" s="31"/>
      <c r="I182" s="34"/>
      <c r="J182" s="35"/>
      <c r="K182" s="36">
        <f t="shared" si="7"/>
        <v>0</v>
      </c>
      <c r="Q182" s="83"/>
    </row>
    <row r="183" spans="1:17" x14ac:dyDescent="0.2">
      <c r="A183" s="75">
        <f t="shared" si="6"/>
        <v>45774</v>
      </c>
      <c r="B183" s="54">
        <f t="shared" si="8"/>
        <v>45774</v>
      </c>
      <c r="C183" s="31"/>
      <c r="D183" s="32"/>
      <c r="E183" s="31"/>
      <c r="F183" s="33"/>
      <c r="G183" s="31"/>
      <c r="H183" s="31"/>
      <c r="I183" s="34"/>
      <c r="J183" s="35"/>
      <c r="K183" s="36">
        <f t="shared" si="7"/>
        <v>0</v>
      </c>
    </row>
    <row r="184" spans="1:17" x14ac:dyDescent="0.2">
      <c r="A184" s="76">
        <f t="shared" si="6"/>
        <v>45775</v>
      </c>
      <c r="B184" s="56">
        <f t="shared" si="8"/>
        <v>45775</v>
      </c>
      <c r="C184" s="45"/>
      <c r="D184" s="46"/>
      <c r="E184" s="45"/>
      <c r="F184" s="47"/>
      <c r="G184" s="45"/>
      <c r="H184" s="45"/>
      <c r="I184" s="48"/>
      <c r="J184" s="49"/>
      <c r="K184" s="50">
        <f t="shared" si="7"/>
        <v>0</v>
      </c>
      <c r="L184" s="51">
        <f>SUM(K178:K184)</f>
        <v>0</v>
      </c>
      <c r="M184" s="23" t="str">
        <f>IF(L184&lt;$R$2,"00:00",L184-$R$2)</f>
        <v>00:00</v>
      </c>
      <c r="N184" s="23">
        <f>IF(L184&gt;$R$2,"00:00",$R$2-L184)</f>
        <v>0.75</v>
      </c>
      <c r="O184" s="52">
        <f>IF(M184&lt;N184,M184+O177,O177-N184)</f>
        <v>-19.5</v>
      </c>
      <c r="P184" s="51"/>
      <c r="Q184" s="51"/>
    </row>
    <row r="185" spans="1:17" x14ac:dyDescent="0.2">
      <c r="A185" s="75">
        <f t="shared" si="6"/>
        <v>45776</v>
      </c>
      <c r="B185" s="40">
        <f t="shared" si="8"/>
        <v>45776</v>
      </c>
      <c r="C185" s="31"/>
      <c r="D185" s="32"/>
      <c r="E185" s="31"/>
      <c r="F185" s="33"/>
      <c r="G185" s="31"/>
      <c r="H185" s="31"/>
      <c r="I185" s="34"/>
      <c r="J185" s="35"/>
      <c r="K185" s="36">
        <f t="shared" si="7"/>
        <v>0</v>
      </c>
    </row>
    <row r="186" spans="1:17" x14ac:dyDescent="0.2">
      <c r="A186" s="75">
        <f t="shared" si="6"/>
        <v>45777</v>
      </c>
      <c r="B186" s="40">
        <f t="shared" si="8"/>
        <v>45777</v>
      </c>
      <c r="C186" s="31"/>
      <c r="D186" s="32"/>
      <c r="E186" s="31"/>
      <c r="F186" s="33"/>
      <c r="G186" s="31"/>
      <c r="H186" s="31"/>
      <c r="I186" s="34"/>
      <c r="J186" s="35"/>
      <c r="K186" s="36">
        <f t="shared" si="7"/>
        <v>0</v>
      </c>
      <c r="O186" s="52"/>
      <c r="P186" s="51"/>
      <c r="Q186" s="51"/>
    </row>
    <row r="187" spans="1:17" x14ac:dyDescent="0.2">
      <c r="A187" s="75">
        <f t="shared" si="6"/>
        <v>45778</v>
      </c>
      <c r="B187" s="40">
        <f t="shared" si="8"/>
        <v>45778</v>
      </c>
      <c r="C187" s="31"/>
      <c r="D187" s="32"/>
      <c r="E187" s="31"/>
      <c r="F187" s="33"/>
      <c r="G187" s="31"/>
      <c r="H187" s="31"/>
      <c r="I187" s="34"/>
      <c r="J187" s="35"/>
      <c r="K187" s="36">
        <f t="shared" si="7"/>
        <v>0</v>
      </c>
    </row>
    <row r="188" spans="1:17" x14ac:dyDescent="0.2">
      <c r="A188" s="75">
        <f t="shared" si="6"/>
        <v>45779</v>
      </c>
      <c r="B188" s="40">
        <f t="shared" si="8"/>
        <v>45779</v>
      </c>
      <c r="C188" s="31"/>
      <c r="D188" s="32"/>
      <c r="E188" s="31"/>
      <c r="F188" s="33"/>
      <c r="G188" s="31"/>
      <c r="H188" s="31"/>
      <c r="I188" s="34"/>
      <c r="J188" s="35"/>
      <c r="K188" s="36">
        <f t="shared" si="7"/>
        <v>0</v>
      </c>
    </row>
    <row r="189" spans="1:17" x14ac:dyDescent="0.2">
      <c r="A189" s="75">
        <f t="shared" si="6"/>
        <v>45780</v>
      </c>
      <c r="B189" s="40">
        <f t="shared" si="8"/>
        <v>45780</v>
      </c>
      <c r="C189" s="31"/>
      <c r="D189" s="32"/>
      <c r="E189" s="31"/>
      <c r="F189" s="33"/>
      <c r="G189" s="31"/>
      <c r="H189" s="31"/>
      <c r="I189" s="34"/>
      <c r="J189" s="35"/>
      <c r="K189" s="36">
        <f t="shared" si="7"/>
        <v>0</v>
      </c>
    </row>
    <row r="190" spans="1:17" x14ac:dyDescent="0.2">
      <c r="A190" s="75">
        <f t="shared" si="6"/>
        <v>45781</v>
      </c>
      <c r="B190" s="40">
        <f t="shared" si="8"/>
        <v>45781</v>
      </c>
      <c r="C190" s="31"/>
      <c r="D190" s="32"/>
      <c r="E190" s="31"/>
      <c r="F190" s="33"/>
      <c r="G190" s="31"/>
      <c r="H190" s="31"/>
      <c r="I190" s="34"/>
      <c r="J190" s="35"/>
      <c r="K190" s="36">
        <f t="shared" si="7"/>
        <v>0</v>
      </c>
    </row>
    <row r="191" spans="1:17" x14ac:dyDescent="0.2">
      <c r="A191" s="76">
        <f t="shared" si="6"/>
        <v>45782</v>
      </c>
      <c r="B191" s="44">
        <f t="shared" si="8"/>
        <v>45782</v>
      </c>
      <c r="C191" s="45"/>
      <c r="D191" s="46"/>
      <c r="E191" s="45"/>
      <c r="F191" s="47"/>
      <c r="G191" s="45"/>
      <c r="H191" s="45"/>
      <c r="I191" s="48"/>
      <c r="J191" s="49"/>
      <c r="K191" s="50">
        <f t="shared" si="7"/>
        <v>0</v>
      </c>
      <c r="L191" s="51">
        <f>SUM(K185:K191)</f>
        <v>0</v>
      </c>
      <c r="M191" s="23" t="str">
        <f>IF(L191&lt;$R$2,"00:00",L191-$R$2)</f>
        <v>00:00</v>
      </c>
      <c r="N191" s="23">
        <f>IF(L191&gt;$R$2,"00:00",$R$2-L191)</f>
        <v>0.75</v>
      </c>
      <c r="O191" s="52">
        <f>IF(M191&lt;N191,M191+O184,O184-N191)</f>
        <v>-20.25</v>
      </c>
      <c r="P191" s="51"/>
      <c r="Q191" s="51"/>
    </row>
    <row r="192" spans="1:17" x14ac:dyDescent="0.2">
      <c r="A192" s="75">
        <f t="shared" si="6"/>
        <v>45783</v>
      </c>
      <c r="B192" s="54">
        <f t="shared" si="8"/>
        <v>45783</v>
      </c>
      <c r="C192" s="31"/>
      <c r="D192" s="32"/>
      <c r="E192" s="31"/>
      <c r="F192" s="33"/>
      <c r="G192" s="31"/>
      <c r="H192" s="31"/>
      <c r="I192" s="34"/>
      <c r="J192" s="35"/>
      <c r="K192" s="36">
        <f t="shared" si="7"/>
        <v>0</v>
      </c>
    </row>
    <row r="193" spans="1:17" x14ac:dyDescent="0.2">
      <c r="A193" s="75">
        <f t="shared" si="6"/>
        <v>45784</v>
      </c>
      <c r="B193" s="54">
        <f t="shared" si="8"/>
        <v>45784</v>
      </c>
      <c r="C193" s="31"/>
      <c r="D193" s="32"/>
      <c r="E193" s="31"/>
      <c r="F193" s="33"/>
      <c r="G193" s="31"/>
      <c r="H193" s="31"/>
      <c r="I193" s="34"/>
      <c r="J193" s="35"/>
      <c r="K193" s="36">
        <f t="shared" si="7"/>
        <v>0</v>
      </c>
    </row>
    <row r="194" spans="1:17" x14ac:dyDescent="0.2">
      <c r="A194" s="75">
        <f t="shared" si="6"/>
        <v>45785</v>
      </c>
      <c r="B194" s="54">
        <f t="shared" si="8"/>
        <v>45785</v>
      </c>
      <c r="C194" s="31"/>
      <c r="D194" s="32"/>
      <c r="E194" s="31"/>
      <c r="F194" s="33"/>
      <c r="G194" s="31"/>
      <c r="H194" s="31"/>
      <c r="I194" s="34"/>
      <c r="J194" s="35"/>
      <c r="K194" s="36">
        <f t="shared" si="7"/>
        <v>0</v>
      </c>
    </row>
    <row r="195" spans="1:17" x14ac:dyDescent="0.2">
      <c r="A195" s="75">
        <f t="shared" si="6"/>
        <v>45786</v>
      </c>
      <c r="B195" s="54">
        <f t="shared" si="8"/>
        <v>45786</v>
      </c>
      <c r="C195" s="31"/>
      <c r="D195" s="32"/>
      <c r="E195" s="31"/>
      <c r="F195" s="33"/>
      <c r="G195" s="31"/>
      <c r="H195" s="31"/>
      <c r="I195" s="34"/>
      <c r="J195" s="35"/>
      <c r="K195" s="36">
        <f t="shared" si="7"/>
        <v>0</v>
      </c>
    </row>
    <row r="196" spans="1:17" x14ac:dyDescent="0.2">
      <c r="A196" s="75">
        <f t="shared" ref="A196:A259" si="9">B196</f>
        <v>45787</v>
      </c>
      <c r="B196" s="54">
        <f t="shared" si="8"/>
        <v>45787</v>
      </c>
      <c r="C196" s="31"/>
      <c r="D196" s="32"/>
      <c r="E196" s="31"/>
      <c r="F196" s="33"/>
      <c r="G196" s="31"/>
      <c r="H196" s="31"/>
      <c r="I196" s="34"/>
      <c r="J196" s="35"/>
      <c r="K196" s="36">
        <f t="shared" ref="K196:K259" si="10">(D196-C196)+(F196-E196)+(H196-G196)+I196+J196</f>
        <v>0</v>
      </c>
      <c r="Q196" s="83"/>
    </row>
    <row r="197" spans="1:17" x14ac:dyDescent="0.2">
      <c r="A197" s="75">
        <f t="shared" si="9"/>
        <v>45788</v>
      </c>
      <c r="B197" s="54">
        <f t="shared" ref="B197:B260" si="11">B196+1</f>
        <v>45788</v>
      </c>
      <c r="C197" s="31"/>
      <c r="D197" s="32"/>
      <c r="E197" s="31"/>
      <c r="F197" s="33"/>
      <c r="G197" s="31"/>
      <c r="H197" s="31"/>
      <c r="I197" s="34"/>
      <c r="J197" s="35"/>
      <c r="K197" s="36">
        <f t="shared" si="10"/>
        <v>0</v>
      </c>
    </row>
    <row r="198" spans="1:17" x14ac:dyDescent="0.2">
      <c r="A198" s="76">
        <f t="shared" si="9"/>
        <v>45789</v>
      </c>
      <c r="B198" s="56">
        <f t="shared" si="11"/>
        <v>45789</v>
      </c>
      <c r="C198" s="45"/>
      <c r="D198" s="46"/>
      <c r="E198" s="45"/>
      <c r="F198" s="47"/>
      <c r="G198" s="45"/>
      <c r="H198" s="45"/>
      <c r="I198" s="48"/>
      <c r="J198" s="49"/>
      <c r="K198" s="50">
        <f t="shared" si="10"/>
        <v>0</v>
      </c>
      <c r="L198" s="51">
        <f>SUM(K192:K198)</f>
        <v>0</v>
      </c>
      <c r="M198" s="23" t="str">
        <f>IF(L198&lt;$R$2,"00:00",L198-$R$2)</f>
        <v>00:00</v>
      </c>
      <c r="N198" s="23">
        <f>IF(L198&gt;$R$2,"00:00",$R$2-L198)</f>
        <v>0.75</v>
      </c>
      <c r="O198" s="52">
        <f>IF(M198&lt;N198,M198+O191,O191-N198)</f>
        <v>-21</v>
      </c>
      <c r="P198" s="51"/>
      <c r="Q198" s="51"/>
    </row>
    <row r="199" spans="1:17" x14ac:dyDescent="0.2">
      <c r="A199" s="75">
        <f t="shared" si="9"/>
        <v>45790</v>
      </c>
      <c r="B199" s="40">
        <f t="shared" si="11"/>
        <v>45790</v>
      </c>
      <c r="C199" s="31"/>
      <c r="D199" s="32"/>
      <c r="E199" s="31"/>
      <c r="F199" s="33"/>
      <c r="G199" s="31"/>
      <c r="H199" s="31"/>
      <c r="I199" s="34"/>
      <c r="J199" s="35"/>
      <c r="K199" s="36">
        <f t="shared" si="10"/>
        <v>0</v>
      </c>
    </row>
    <row r="200" spans="1:17" x14ac:dyDescent="0.2">
      <c r="A200" s="75">
        <f t="shared" si="9"/>
        <v>45791</v>
      </c>
      <c r="B200" s="40">
        <f t="shared" si="11"/>
        <v>45791</v>
      </c>
      <c r="C200" s="31"/>
      <c r="D200" s="32"/>
      <c r="E200" s="31"/>
      <c r="F200" s="33"/>
      <c r="G200" s="31"/>
      <c r="H200" s="31"/>
      <c r="I200" s="34"/>
      <c r="J200" s="35"/>
      <c r="K200" s="36">
        <f t="shared" si="10"/>
        <v>0</v>
      </c>
    </row>
    <row r="201" spans="1:17" x14ac:dyDescent="0.2">
      <c r="A201" s="75">
        <f t="shared" si="9"/>
        <v>45792</v>
      </c>
      <c r="B201" s="40">
        <f t="shared" si="11"/>
        <v>45792</v>
      </c>
      <c r="C201" s="31"/>
      <c r="D201" s="32"/>
      <c r="E201" s="31"/>
      <c r="F201" s="33"/>
      <c r="G201" s="31"/>
      <c r="H201" s="31"/>
      <c r="I201" s="34"/>
      <c r="J201" s="35"/>
      <c r="K201" s="36">
        <f t="shared" si="10"/>
        <v>0</v>
      </c>
    </row>
    <row r="202" spans="1:17" x14ac:dyDescent="0.2">
      <c r="A202" s="75">
        <f t="shared" si="9"/>
        <v>45793</v>
      </c>
      <c r="B202" s="40">
        <f t="shared" si="11"/>
        <v>45793</v>
      </c>
      <c r="C202" s="31"/>
      <c r="D202" s="32"/>
      <c r="E202" s="31"/>
      <c r="F202" s="33"/>
      <c r="G202" s="31"/>
      <c r="H202" s="31"/>
      <c r="I202" s="34"/>
      <c r="J202" s="35"/>
      <c r="K202" s="36">
        <f t="shared" si="10"/>
        <v>0</v>
      </c>
    </row>
    <row r="203" spans="1:17" x14ac:dyDescent="0.2">
      <c r="A203" s="75">
        <f t="shared" si="9"/>
        <v>45794</v>
      </c>
      <c r="B203" s="40">
        <f t="shared" si="11"/>
        <v>45794</v>
      </c>
      <c r="C203" s="31"/>
      <c r="D203" s="32"/>
      <c r="E203" s="31"/>
      <c r="F203" s="33"/>
      <c r="G203" s="31"/>
      <c r="H203" s="31"/>
      <c r="I203" s="34"/>
      <c r="J203" s="35"/>
      <c r="K203" s="36">
        <f t="shared" si="10"/>
        <v>0</v>
      </c>
    </row>
    <row r="204" spans="1:17" x14ac:dyDescent="0.2">
      <c r="A204" s="75">
        <f t="shared" si="9"/>
        <v>45795</v>
      </c>
      <c r="B204" s="40">
        <f t="shared" si="11"/>
        <v>45795</v>
      </c>
      <c r="C204" s="31"/>
      <c r="D204" s="32"/>
      <c r="E204" s="31"/>
      <c r="F204" s="33"/>
      <c r="G204" s="31"/>
      <c r="H204" s="31"/>
      <c r="I204" s="34"/>
      <c r="J204" s="35"/>
      <c r="K204" s="36">
        <f t="shared" si="10"/>
        <v>0</v>
      </c>
    </row>
    <row r="205" spans="1:17" x14ac:dyDescent="0.2">
      <c r="A205" s="76">
        <f t="shared" si="9"/>
        <v>45796</v>
      </c>
      <c r="B205" s="44">
        <f t="shared" si="11"/>
        <v>45796</v>
      </c>
      <c r="C205" s="45"/>
      <c r="D205" s="46"/>
      <c r="E205" s="45"/>
      <c r="F205" s="47"/>
      <c r="G205" s="45"/>
      <c r="H205" s="45"/>
      <c r="I205" s="48"/>
      <c r="J205" s="49"/>
      <c r="K205" s="50">
        <f t="shared" si="10"/>
        <v>0</v>
      </c>
      <c r="L205" s="51">
        <f>SUM(K199:K205)</f>
        <v>0</v>
      </c>
      <c r="M205" s="23" t="str">
        <f>IF(L205&lt;$R$2,"00:00",L205-$R$2)</f>
        <v>00:00</v>
      </c>
      <c r="N205" s="23">
        <f>IF(L205&gt;$R$2,"00:00",$R$2-L205)</f>
        <v>0.75</v>
      </c>
      <c r="O205" s="52">
        <f>IF(M205&lt;N205,M205+O198,O198-N205)</f>
        <v>-21.75</v>
      </c>
      <c r="P205" s="51"/>
      <c r="Q205" s="51"/>
    </row>
    <row r="206" spans="1:17" x14ac:dyDescent="0.2">
      <c r="A206" s="75">
        <f t="shared" si="9"/>
        <v>45797</v>
      </c>
      <c r="B206" s="54">
        <f t="shared" si="11"/>
        <v>45797</v>
      </c>
      <c r="C206" s="31"/>
      <c r="D206" s="32"/>
      <c r="E206" s="31"/>
      <c r="F206" s="33"/>
      <c r="G206" s="31"/>
      <c r="H206" s="31"/>
      <c r="I206" s="34"/>
      <c r="J206" s="35"/>
      <c r="K206" s="36">
        <f t="shared" si="10"/>
        <v>0</v>
      </c>
    </row>
    <row r="207" spans="1:17" x14ac:dyDescent="0.2">
      <c r="A207" s="75">
        <f t="shared" si="9"/>
        <v>45798</v>
      </c>
      <c r="B207" s="54">
        <f t="shared" si="11"/>
        <v>45798</v>
      </c>
      <c r="C207" s="31"/>
      <c r="D207" s="32"/>
      <c r="E207" s="31"/>
      <c r="F207" s="33"/>
      <c r="G207" s="31"/>
      <c r="H207" s="31"/>
      <c r="I207" s="34"/>
      <c r="J207" s="35"/>
      <c r="K207" s="36">
        <f t="shared" si="10"/>
        <v>0</v>
      </c>
    </row>
    <row r="208" spans="1:17" x14ac:dyDescent="0.2">
      <c r="A208" s="75">
        <f t="shared" si="9"/>
        <v>45799</v>
      </c>
      <c r="B208" s="54">
        <f t="shared" si="11"/>
        <v>45799</v>
      </c>
      <c r="C208" s="31"/>
      <c r="D208" s="32"/>
      <c r="E208" s="31"/>
      <c r="F208" s="33"/>
      <c r="G208" s="31"/>
      <c r="H208" s="31"/>
      <c r="I208" s="34"/>
      <c r="J208" s="35"/>
      <c r="K208" s="36">
        <f t="shared" si="10"/>
        <v>0</v>
      </c>
    </row>
    <row r="209" spans="1:17" x14ac:dyDescent="0.2">
      <c r="A209" s="75">
        <f t="shared" si="9"/>
        <v>45800</v>
      </c>
      <c r="B209" s="54">
        <f t="shared" si="11"/>
        <v>45800</v>
      </c>
      <c r="C209" s="31"/>
      <c r="D209" s="32"/>
      <c r="E209" s="31"/>
      <c r="F209" s="33"/>
      <c r="G209" s="31"/>
      <c r="H209" s="31"/>
      <c r="I209" s="34"/>
      <c r="J209" s="35"/>
      <c r="K209" s="36">
        <f t="shared" si="10"/>
        <v>0</v>
      </c>
    </row>
    <row r="210" spans="1:17" x14ac:dyDescent="0.2">
      <c r="A210" s="75">
        <f t="shared" si="9"/>
        <v>45801</v>
      </c>
      <c r="B210" s="54">
        <f t="shared" si="11"/>
        <v>45801</v>
      </c>
      <c r="C210" s="31"/>
      <c r="D210" s="32"/>
      <c r="E210" s="31"/>
      <c r="F210" s="33"/>
      <c r="G210" s="31"/>
      <c r="H210" s="31"/>
      <c r="I210" s="34"/>
      <c r="J210" s="35"/>
      <c r="K210" s="36">
        <f t="shared" si="10"/>
        <v>0</v>
      </c>
    </row>
    <row r="211" spans="1:17" x14ac:dyDescent="0.2">
      <c r="A211" s="75">
        <f t="shared" si="9"/>
        <v>45802</v>
      </c>
      <c r="B211" s="54">
        <f t="shared" si="11"/>
        <v>45802</v>
      </c>
      <c r="C211" s="31"/>
      <c r="D211" s="32"/>
      <c r="E211" s="31"/>
      <c r="F211" s="33"/>
      <c r="G211" s="31"/>
      <c r="H211" s="31"/>
      <c r="I211" s="34"/>
      <c r="J211" s="35"/>
      <c r="K211" s="36">
        <f t="shared" si="10"/>
        <v>0</v>
      </c>
    </row>
    <row r="212" spans="1:17" x14ac:dyDescent="0.2">
      <c r="A212" s="76">
        <f t="shared" si="9"/>
        <v>45803</v>
      </c>
      <c r="B212" s="56">
        <f t="shared" si="11"/>
        <v>45803</v>
      </c>
      <c r="C212" s="45"/>
      <c r="D212" s="46"/>
      <c r="E212" s="45"/>
      <c r="F212" s="47"/>
      <c r="G212" s="45"/>
      <c r="H212" s="45"/>
      <c r="I212" s="48"/>
      <c r="J212" s="49"/>
      <c r="K212" s="50">
        <f t="shared" si="10"/>
        <v>0</v>
      </c>
      <c r="L212" s="51">
        <f>SUM(K206:K212)</f>
        <v>0</v>
      </c>
      <c r="M212" s="23" t="str">
        <f>IF(L212&lt;$R$2,"00:00",L212-$R$2)</f>
        <v>00:00</v>
      </c>
      <c r="N212" s="23">
        <f>IF(L212&gt;$R$2,"00:00",$R$2-L212)</f>
        <v>0.75</v>
      </c>
      <c r="O212" s="52">
        <f>IF(M212&lt;N212,M212+O205,O205-N212)</f>
        <v>-22.5</v>
      </c>
      <c r="P212" s="51"/>
      <c r="Q212" s="51"/>
    </row>
    <row r="213" spans="1:17" x14ac:dyDescent="0.2">
      <c r="A213" s="75">
        <f t="shared" si="9"/>
        <v>45804</v>
      </c>
      <c r="B213" s="40">
        <f t="shared" si="11"/>
        <v>45804</v>
      </c>
      <c r="C213" s="31"/>
      <c r="D213" s="32"/>
      <c r="E213" s="31"/>
      <c r="F213" s="33"/>
      <c r="G213" s="31"/>
      <c r="H213" s="31"/>
      <c r="I213" s="34"/>
      <c r="J213" s="35"/>
      <c r="K213" s="36">
        <f t="shared" si="10"/>
        <v>0</v>
      </c>
      <c r="O213" s="73"/>
      <c r="P213" s="37"/>
    </row>
    <row r="214" spans="1:17" x14ac:dyDescent="0.2">
      <c r="A214" s="75">
        <f t="shared" si="9"/>
        <v>45805</v>
      </c>
      <c r="B214" s="40">
        <f t="shared" si="11"/>
        <v>45805</v>
      </c>
      <c r="C214" s="31"/>
      <c r="D214" s="32"/>
      <c r="E214" s="31"/>
      <c r="F214" s="33"/>
      <c r="G214" s="31"/>
      <c r="H214" s="31"/>
      <c r="I214" s="34"/>
      <c r="J214" s="35"/>
      <c r="K214" s="36">
        <f t="shared" si="10"/>
        <v>0</v>
      </c>
    </row>
    <row r="215" spans="1:17" x14ac:dyDescent="0.2">
      <c r="A215" s="75">
        <f t="shared" si="9"/>
        <v>45806</v>
      </c>
      <c r="B215" s="40">
        <f t="shared" si="11"/>
        <v>45806</v>
      </c>
      <c r="C215" s="31"/>
      <c r="D215" s="32"/>
      <c r="E215" s="31"/>
      <c r="F215" s="33"/>
      <c r="G215" s="31"/>
      <c r="H215" s="31"/>
      <c r="I215" s="34"/>
      <c r="J215" s="35"/>
      <c r="K215" s="36">
        <f t="shared" si="10"/>
        <v>0</v>
      </c>
    </row>
    <row r="216" spans="1:17" x14ac:dyDescent="0.2">
      <c r="A216" s="75">
        <f t="shared" si="9"/>
        <v>45807</v>
      </c>
      <c r="B216" s="40">
        <f t="shared" si="11"/>
        <v>45807</v>
      </c>
      <c r="C216" s="31"/>
      <c r="D216" s="32"/>
      <c r="E216" s="31"/>
      <c r="F216" s="33"/>
      <c r="G216" s="31"/>
      <c r="H216" s="31"/>
      <c r="I216" s="34"/>
      <c r="J216" s="35"/>
      <c r="K216" s="36">
        <f t="shared" si="10"/>
        <v>0</v>
      </c>
    </row>
    <row r="217" spans="1:17" x14ac:dyDescent="0.2">
      <c r="A217" s="75">
        <f t="shared" si="9"/>
        <v>45808</v>
      </c>
      <c r="B217" s="40">
        <f t="shared" si="11"/>
        <v>45808</v>
      </c>
      <c r="C217" s="31"/>
      <c r="D217" s="32"/>
      <c r="E217" s="31"/>
      <c r="F217" s="33"/>
      <c r="G217" s="31"/>
      <c r="H217" s="31"/>
      <c r="I217" s="34"/>
      <c r="J217" s="35"/>
      <c r="K217" s="36">
        <f t="shared" si="10"/>
        <v>0</v>
      </c>
    </row>
    <row r="218" spans="1:17" x14ac:dyDescent="0.2">
      <c r="A218" s="75">
        <f t="shared" si="9"/>
        <v>45809</v>
      </c>
      <c r="B218" s="40">
        <f t="shared" si="11"/>
        <v>45809</v>
      </c>
      <c r="C218" s="31"/>
      <c r="D218" s="32"/>
      <c r="E218" s="31"/>
      <c r="F218" s="33"/>
      <c r="G218" s="31"/>
      <c r="H218" s="31"/>
      <c r="I218" s="34"/>
      <c r="J218" s="35"/>
      <c r="K218" s="36">
        <f t="shared" si="10"/>
        <v>0</v>
      </c>
    </row>
    <row r="219" spans="1:17" x14ac:dyDescent="0.2">
      <c r="A219" s="76">
        <f t="shared" si="9"/>
        <v>45810</v>
      </c>
      <c r="B219" s="44">
        <f t="shared" si="11"/>
        <v>45810</v>
      </c>
      <c r="C219" s="45"/>
      <c r="D219" s="46"/>
      <c r="E219" s="45"/>
      <c r="F219" s="47"/>
      <c r="G219" s="45"/>
      <c r="H219" s="45"/>
      <c r="I219" s="48"/>
      <c r="J219" s="49"/>
      <c r="K219" s="50">
        <f t="shared" si="10"/>
        <v>0</v>
      </c>
      <c r="L219" s="51">
        <f>SUM(K213:K219)</f>
        <v>0</v>
      </c>
      <c r="M219" s="23" t="str">
        <f>IF(L219&lt;$R$2,"00:00",L219-$R$2)</f>
        <v>00:00</v>
      </c>
      <c r="N219" s="23">
        <f>IF(L219&gt;$R$2,"00:00",$R$2-L219)</f>
        <v>0.75</v>
      </c>
      <c r="O219" s="52">
        <f>IF(M219&lt;N219,M219+O212,O212-N219)-O213</f>
        <v>-23.25</v>
      </c>
      <c r="P219" s="51"/>
      <c r="Q219" s="51"/>
    </row>
    <row r="220" spans="1:17" x14ac:dyDescent="0.2">
      <c r="A220" s="75">
        <f t="shared" si="9"/>
        <v>45811</v>
      </c>
      <c r="B220" s="54">
        <f t="shared" si="11"/>
        <v>45811</v>
      </c>
      <c r="C220" s="31"/>
      <c r="D220" s="32"/>
      <c r="E220" s="31"/>
      <c r="F220" s="33"/>
      <c r="G220" s="31"/>
      <c r="H220" s="31"/>
      <c r="I220" s="34"/>
      <c r="J220" s="35"/>
      <c r="K220" s="36">
        <f t="shared" si="10"/>
        <v>0</v>
      </c>
    </row>
    <row r="221" spans="1:17" x14ac:dyDescent="0.2">
      <c r="A221" s="75">
        <f t="shared" si="9"/>
        <v>45812</v>
      </c>
      <c r="B221" s="54">
        <f t="shared" si="11"/>
        <v>45812</v>
      </c>
      <c r="C221" s="31"/>
      <c r="D221" s="32"/>
      <c r="E221" s="31"/>
      <c r="F221" s="33"/>
      <c r="G221" s="31"/>
      <c r="H221" s="31"/>
      <c r="I221" s="34"/>
      <c r="J221" s="35"/>
      <c r="K221" s="36">
        <f t="shared" si="10"/>
        <v>0</v>
      </c>
    </row>
    <row r="222" spans="1:17" x14ac:dyDescent="0.2">
      <c r="A222" s="75">
        <f t="shared" si="9"/>
        <v>45813</v>
      </c>
      <c r="B222" s="54">
        <f t="shared" si="11"/>
        <v>45813</v>
      </c>
      <c r="C222" s="31"/>
      <c r="D222" s="32"/>
      <c r="E222" s="31"/>
      <c r="F222" s="33"/>
      <c r="G222" s="31"/>
      <c r="H222" s="31"/>
      <c r="I222" s="34"/>
      <c r="J222" s="35"/>
      <c r="K222" s="36">
        <f t="shared" si="10"/>
        <v>0</v>
      </c>
    </row>
    <row r="223" spans="1:17" x14ac:dyDescent="0.2">
      <c r="A223" s="75">
        <f t="shared" si="9"/>
        <v>45814</v>
      </c>
      <c r="B223" s="54">
        <f t="shared" si="11"/>
        <v>45814</v>
      </c>
      <c r="C223" s="31"/>
      <c r="D223" s="32"/>
      <c r="E223" s="31"/>
      <c r="F223" s="33"/>
      <c r="G223" s="31"/>
      <c r="H223" s="31"/>
      <c r="I223" s="34"/>
      <c r="J223" s="35"/>
      <c r="K223" s="36">
        <f t="shared" si="10"/>
        <v>0</v>
      </c>
    </row>
    <row r="224" spans="1:17" x14ac:dyDescent="0.2">
      <c r="A224" s="75">
        <f t="shared" si="9"/>
        <v>45815</v>
      </c>
      <c r="B224" s="54">
        <f t="shared" si="11"/>
        <v>45815</v>
      </c>
      <c r="C224" s="31"/>
      <c r="D224" s="32"/>
      <c r="E224" s="31"/>
      <c r="F224" s="33"/>
      <c r="G224" s="31"/>
      <c r="H224" s="31"/>
      <c r="I224" s="34"/>
      <c r="J224" s="35"/>
      <c r="K224" s="36">
        <f t="shared" si="10"/>
        <v>0</v>
      </c>
    </row>
    <row r="225" spans="1:17" x14ac:dyDescent="0.2">
      <c r="A225" s="75">
        <f t="shared" si="9"/>
        <v>45816</v>
      </c>
      <c r="B225" s="54">
        <f t="shared" si="11"/>
        <v>45816</v>
      </c>
      <c r="C225" s="31"/>
      <c r="D225" s="32"/>
      <c r="E225" s="31"/>
      <c r="F225" s="33"/>
      <c r="G225" s="31"/>
      <c r="H225" s="31"/>
      <c r="I225" s="34"/>
      <c r="J225" s="35"/>
      <c r="K225" s="36">
        <f t="shared" si="10"/>
        <v>0</v>
      </c>
    </row>
    <row r="226" spans="1:17" x14ac:dyDescent="0.2">
      <c r="A226" s="76">
        <f t="shared" si="9"/>
        <v>45817</v>
      </c>
      <c r="B226" s="56">
        <f t="shared" si="11"/>
        <v>45817</v>
      </c>
      <c r="C226" s="45"/>
      <c r="D226" s="46"/>
      <c r="E226" s="45"/>
      <c r="F226" s="47"/>
      <c r="G226" s="45"/>
      <c r="H226" s="45"/>
      <c r="I226" s="48"/>
      <c r="J226" s="49"/>
      <c r="K226" s="50">
        <f t="shared" si="10"/>
        <v>0</v>
      </c>
      <c r="L226" s="51">
        <f>SUM(K220:K226)</f>
        <v>0</v>
      </c>
      <c r="M226" s="23" t="str">
        <f>IF(L226&lt;$R$2,"00:00",L226-$R$2)</f>
        <v>00:00</v>
      </c>
      <c r="N226" s="23">
        <f>IF(L226&gt;$R$2,"00:00",$R$2-L226)</f>
        <v>0.75</v>
      </c>
      <c r="O226" s="52">
        <f>IF(M226&lt;N226,M226+O219,O219-N226)</f>
        <v>-24</v>
      </c>
      <c r="P226" s="51"/>
      <c r="Q226" s="51"/>
    </row>
    <row r="227" spans="1:17" x14ac:dyDescent="0.2">
      <c r="A227" s="75">
        <f t="shared" si="9"/>
        <v>45818</v>
      </c>
      <c r="B227" s="40">
        <f t="shared" si="11"/>
        <v>45818</v>
      </c>
      <c r="C227" s="31"/>
      <c r="D227" s="32"/>
      <c r="E227" s="31"/>
      <c r="F227" s="33"/>
      <c r="G227" s="31"/>
      <c r="H227" s="31"/>
      <c r="I227" s="34"/>
      <c r="J227" s="35"/>
      <c r="K227" s="36">
        <f t="shared" si="10"/>
        <v>0</v>
      </c>
    </row>
    <row r="228" spans="1:17" x14ac:dyDescent="0.2">
      <c r="A228" s="75">
        <f t="shared" si="9"/>
        <v>45819</v>
      </c>
      <c r="B228" s="40">
        <f t="shared" si="11"/>
        <v>45819</v>
      </c>
      <c r="C228" s="31"/>
      <c r="D228" s="32"/>
      <c r="E228" s="31"/>
      <c r="F228" s="33"/>
      <c r="G228" s="31"/>
      <c r="H228" s="31"/>
      <c r="I228" s="34"/>
      <c r="J228" s="35"/>
      <c r="K228" s="36">
        <f t="shared" si="10"/>
        <v>0</v>
      </c>
    </row>
    <row r="229" spans="1:17" x14ac:dyDescent="0.2">
      <c r="A229" s="75">
        <f t="shared" si="9"/>
        <v>45820</v>
      </c>
      <c r="B229" s="40">
        <f t="shared" si="11"/>
        <v>45820</v>
      </c>
      <c r="C229" s="31"/>
      <c r="D229" s="32"/>
      <c r="E229" s="31"/>
      <c r="F229" s="33"/>
      <c r="G229" s="31"/>
      <c r="H229" s="31"/>
      <c r="I229" s="34"/>
      <c r="J229" s="35"/>
      <c r="K229" s="36">
        <f t="shared" si="10"/>
        <v>0</v>
      </c>
    </row>
    <row r="230" spans="1:17" x14ac:dyDescent="0.2">
      <c r="A230" s="75">
        <f t="shared" si="9"/>
        <v>45821</v>
      </c>
      <c r="B230" s="40">
        <f t="shared" si="11"/>
        <v>45821</v>
      </c>
      <c r="C230" s="31"/>
      <c r="D230" s="32"/>
      <c r="E230" s="31"/>
      <c r="F230" s="33"/>
      <c r="G230" s="31"/>
      <c r="H230" s="31"/>
      <c r="I230" s="34"/>
      <c r="J230" s="35"/>
      <c r="K230" s="36">
        <f t="shared" si="10"/>
        <v>0</v>
      </c>
    </row>
    <row r="231" spans="1:17" x14ac:dyDescent="0.2">
      <c r="A231" s="75">
        <f t="shared" si="9"/>
        <v>45822</v>
      </c>
      <c r="B231" s="40">
        <f t="shared" si="11"/>
        <v>45822</v>
      </c>
      <c r="C231" s="31"/>
      <c r="D231" s="32"/>
      <c r="E231" s="31"/>
      <c r="F231" s="33"/>
      <c r="G231" s="31"/>
      <c r="H231" s="31"/>
      <c r="I231" s="34"/>
      <c r="J231" s="35"/>
      <c r="K231" s="36">
        <f t="shared" si="10"/>
        <v>0</v>
      </c>
    </row>
    <row r="232" spans="1:17" x14ac:dyDescent="0.2">
      <c r="A232" s="75">
        <f t="shared" si="9"/>
        <v>45823</v>
      </c>
      <c r="B232" s="40">
        <f t="shared" si="11"/>
        <v>45823</v>
      </c>
      <c r="C232" s="31"/>
      <c r="D232" s="32"/>
      <c r="E232" s="31"/>
      <c r="F232" s="33"/>
      <c r="G232" s="31"/>
      <c r="H232" s="31"/>
      <c r="I232" s="34"/>
      <c r="J232" s="35"/>
      <c r="K232" s="36">
        <f t="shared" si="10"/>
        <v>0</v>
      </c>
    </row>
    <row r="233" spans="1:17" x14ac:dyDescent="0.2">
      <c r="A233" s="76">
        <f t="shared" si="9"/>
        <v>45824</v>
      </c>
      <c r="B233" s="44">
        <f t="shared" si="11"/>
        <v>45824</v>
      </c>
      <c r="C233" s="45"/>
      <c r="D233" s="46"/>
      <c r="E233" s="45"/>
      <c r="F233" s="47"/>
      <c r="G233" s="45"/>
      <c r="H233" s="45"/>
      <c r="I233" s="48"/>
      <c r="J233" s="49"/>
      <c r="K233" s="50">
        <f t="shared" si="10"/>
        <v>0</v>
      </c>
      <c r="L233" s="51">
        <f>SUM(K227:K233)</f>
        <v>0</v>
      </c>
      <c r="M233" s="23" t="str">
        <f>IF(L233&lt;$R$2,"00:00",L233-$R$2)</f>
        <v>00:00</v>
      </c>
      <c r="N233" s="23">
        <f>IF(L233&gt;$R$2,"00:00",$R$2-L233)</f>
        <v>0.75</v>
      </c>
      <c r="O233" s="52">
        <f>IF(M233&lt;N233,M233+O226,O226-N233)</f>
        <v>-24.75</v>
      </c>
      <c r="P233" s="51"/>
      <c r="Q233" s="51"/>
    </row>
    <row r="234" spans="1:17" x14ac:dyDescent="0.2">
      <c r="A234" s="75">
        <f t="shared" si="9"/>
        <v>45825</v>
      </c>
      <c r="B234" s="54">
        <f t="shared" si="11"/>
        <v>45825</v>
      </c>
      <c r="C234" s="31"/>
      <c r="D234" s="32"/>
      <c r="E234" s="31"/>
      <c r="F234" s="33"/>
      <c r="G234" s="31"/>
      <c r="H234" s="31"/>
      <c r="I234" s="34"/>
      <c r="J234" s="35"/>
      <c r="K234" s="36">
        <f t="shared" si="10"/>
        <v>0</v>
      </c>
    </row>
    <row r="235" spans="1:17" x14ac:dyDescent="0.2">
      <c r="A235" s="75">
        <f t="shared" si="9"/>
        <v>45826</v>
      </c>
      <c r="B235" s="54">
        <f t="shared" si="11"/>
        <v>45826</v>
      </c>
      <c r="C235" s="31"/>
      <c r="D235" s="32"/>
      <c r="E235" s="31"/>
      <c r="F235" s="33"/>
      <c r="G235" s="31"/>
      <c r="H235" s="31"/>
      <c r="I235" s="34"/>
      <c r="J235" s="35"/>
      <c r="K235" s="36">
        <f t="shared" si="10"/>
        <v>0</v>
      </c>
    </row>
    <row r="236" spans="1:17" x14ac:dyDescent="0.2">
      <c r="A236" s="75">
        <f t="shared" si="9"/>
        <v>45827</v>
      </c>
      <c r="B236" s="54">
        <f t="shared" si="11"/>
        <v>45827</v>
      </c>
      <c r="C236" s="31"/>
      <c r="D236" s="32"/>
      <c r="E236" s="31"/>
      <c r="F236" s="33"/>
      <c r="G236" s="31"/>
      <c r="H236" s="31"/>
      <c r="I236" s="34"/>
      <c r="J236" s="35"/>
      <c r="K236" s="36">
        <f t="shared" si="10"/>
        <v>0</v>
      </c>
    </row>
    <row r="237" spans="1:17" x14ac:dyDescent="0.2">
      <c r="A237" s="75">
        <f t="shared" si="9"/>
        <v>45828</v>
      </c>
      <c r="B237" s="54">
        <f t="shared" si="11"/>
        <v>45828</v>
      </c>
      <c r="C237" s="31"/>
      <c r="D237" s="32"/>
      <c r="E237" s="31"/>
      <c r="F237" s="33"/>
      <c r="G237" s="31"/>
      <c r="H237" s="31"/>
      <c r="I237" s="34"/>
      <c r="J237" s="35"/>
      <c r="K237" s="36">
        <f t="shared" si="10"/>
        <v>0</v>
      </c>
    </row>
    <row r="238" spans="1:17" x14ac:dyDescent="0.2">
      <c r="A238" s="75">
        <f t="shared" si="9"/>
        <v>45829</v>
      </c>
      <c r="B238" s="54">
        <f t="shared" si="11"/>
        <v>45829</v>
      </c>
      <c r="C238" s="31"/>
      <c r="D238" s="32"/>
      <c r="E238" s="31"/>
      <c r="F238" s="33"/>
      <c r="G238" s="31"/>
      <c r="H238" s="31"/>
      <c r="I238" s="34"/>
      <c r="J238" s="35"/>
      <c r="K238" s="36">
        <f t="shared" si="10"/>
        <v>0</v>
      </c>
    </row>
    <row r="239" spans="1:17" x14ac:dyDescent="0.2">
      <c r="A239" s="75">
        <f t="shared" si="9"/>
        <v>45830</v>
      </c>
      <c r="B239" s="54">
        <f t="shared" si="11"/>
        <v>45830</v>
      </c>
      <c r="C239" s="31"/>
      <c r="D239" s="32"/>
      <c r="E239" s="31"/>
      <c r="F239" s="33"/>
      <c r="G239" s="31"/>
      <c r="H239" s="31"/>
      <c r="I239" s="34"/>
      <c r="J239" s="35"/>
      <c r="K239" s="36">
        <f t="shared" si="10"/>
        <v>0</v>
      </c>
    </row>
    <row r="240" spans="1:17" x14ac:dyDescent="0.2">
      <c r="A240" s="76">
        <f t="shared" si="9"/>
        <v>45831</v>
      </c>
      <c r="B240" s="56">
        <f t="shared" si="11"/>
        <v>45831</v>
      </c>
      <c r="C240" s="45"/>
      <c r="D240" s="46"/>
      <c r="E240" s="45"/>
      <c r="F240" s="47"/>
      <c r="G240" s="45"/>
      <c r="H240" s="45"/>
      <c r="I240" s="48"/>
      <c r="J240" s="49"/>
      <c r="K240" s="50">
        <f t="shared" si="10"/>
        <v>0</v>
      </c>
      <c r="L240" s="51">
        <f>SUM(K234:K240)</f>
        <v>0</v>
      </c>
      <c r="M240" s="23" t="str">
        <f>IF(L240&lt;$R$2,"00:00",L240-$R$2)</f>
        <v>00:00</v>
      </c>
      <c r="N240" s="23">
        <f>IF(L240&gt;$R$2,"00:00",$R$2-L240)</f>
        <v>0.75</v>
      </c>
      <c r="O240" s="52">
        <f>IF(M240&lt;N240,M240+O233,O233-N240)</f>
        <v>-25.5</v>
      </c>
      <c r="P240" s="51"/>
      <c r="Q240" s="51"/>
    </row>
    <row r="241" spans="1:17" x14ac:dyDescent="0.2">
      <c r="A241" s="75">
        <f t="shared" si="9"/>
        <v>45832</v>
      </c>
      <c r="B241" s="40">
        <f t="shared" si="11"/>
        <v>45832</v>
      </c>
      <c r="C241" s="31"/>
      <c r="D241" s="32"/>
      <c r="E241" s="31"/>
      <c r="F241" s="33"/>
      <c r="G241" s="31"/>
      <c r="H241" s="31"/>
      <c r="I241" s="34"/>
      <c r="J241" s="35"/>
      <c r="K241" s="36">
        <f t="shared" si="10"/>
        <v>0</v>
      </c>
    </row>
    <row r="242" spans="1:17" x14ac:dyDescent="0.2">
      <c r="A242" s="75">
        <f t="shared" si="9"/>
        <v>45833</v>
      </c>
      <c r="B242" s="40">
        <f t="shared" si="11"/>
        <v>45833</v>
      </c>
      <c r="C242" s="31"/>
      <c r="D242" s="32"/>
      <c r="E242" s="31"/>
      <c r="F242" s="33"/>
      <c r="G242" s="31"/>
      <c r="H242" s="31"/>
      <c r="I242" s="34"/>
      <c r="J242" s="35"/>
      <c r="K242" s="36">
        <f t="shared" si="10"/>
        <v>0</v>
      </c>
    </row>
    <row r="243" spans="1:17" x14ac:dyDescent="0.2">
      <c r="A243" s="75">
        <f t="shared" si="9"/>
        <v>45834</v>
      </c>
      <c r="B243" s="40">
        <f t="shared" si="11"/>
        <v>45834</v>
      </c>
      <c r="C243" s="31"/>
      <c r="D243" s="32"/>
      <c r="E243" s="31"/>
      <c r="F243" s="33"/>
      <c r="G243" s="31"/>
      <c r="H243" s="31"/>
      <c r="I243" s="34"/>
      <c r="J243" s="35"/>
      <c r="K243" s="36">
        <f t="shared" si="10"/>
        <v>0</v>
      </c>
    </row>
    <row r="244" spans="1:17" x14ac:dyDescent="0.2">
      <c r="A244" s="75">
        <f t="shared" si="9"/>
        <v>45835</v>
      </c>
      <c r="B244" s="40">
        <f t="shared" si="11"/>
        <v>45835</v>
      </c>
      <c r="C244" s="31"/>
      <c r="D244" s="32"/>
      <c r="E244" s="31"/>
      <c r="F244" s="33"/>
      <c r="G244" s="31"/>
      <c r="H244" s="31"/>
      <c r="I244" s="34"/>
      <c r="J244" s="35"/>
      <c r="K244" s="36">
        <f t="shared" si="10"/>
        <v>0</v>
      </c>
    </row>
    <row r="245" spans="1:17" x14ac:dyDescent="0.2">
      <c r="A245" s="75">
        <f t="shared" si="9"/>
        <v>45836</v>
      </c>
      <c r="B245" s="40">
        <f t="shared" si="11"/>
        <v>45836</v>
      </c>
      <c r="C245" s="31"/>
      <c r="D245" s="32"/>
      <c r="E245" s="31"/>
      <c r="F245" s="33"/>
      <c r="G245" s="31"/>
      <c r="H245" s="31"/>
      <c r="I245" s="34"/>
      <c r="J245" s="35"/>
      <c r="K245" s="36">
        <f t="shared" si="10"/>
        <v>0</v>
      </c>
    </row>
    <row r="246" spans="1:17" x14ac:dyDescent="0.2">
      <c r="A246" s="75">
        <f t="shared" si="9"/>
        <v>45837</v>
      </c>
      <c r="B246" s="40">
        <f t="shared" si="11"/>
        <v>45837</v>
      </c>
      <c r="C246" s="31"/>
      <c r="D246" s="32"/>
      <c r="E246" s="31"/>
      <c r="F246" s="33"/>
      <c r="G246" s="31"/>
      <c r="H246" s="31"/>
      <c r="I246" s="34"/>
      <c r="J246" s="35"/>
      <c r="K246" s="36">
        <f t="shared" si="10"/>
        <v>0</v>
      </c>
    </row>
    <row r="247" spans="1:17" x14ac:dyDescent="0.2">
      <c r="A247" s="76">
        <f t="shared" si="9"/>
        <v>45838</v>
      </c>
      <c r="B247" s="44">
        <f t="shared" si="11"/>
        <v>45838</v>
      </c>
      <c r="C247" s="45"/>
      <c r="D247" s="46"/>
      <c r="E247" s="45"/>
      <c r="F247" s="47"/>
      <c r="G247" s="45"/>
      <c r="H247" s="45"/>
      <c r="I247" s="48"/>
      <c r="J247" s="49"/>
      <c r="K247" s="50">
        <f t="shared" si="10"/>
        <v>0</v>
      </c>
      <c r="L247" s="51">
        <f>SUM(K241:K247)</f>
        <v>0</v>
      </c>
      <c r="M247" s="23" t="str">
        <f>IF(L247&lt;$R$2,"00:00",L247-$R$2)</f>
        <v>00:00</v>
      </c>
      <c r="N247" s="23">
        <f>IF(L247&gt;$R$2,"00:00",$R$2-L247)</f>
        <v>0.75</v>
      </c>
      <c r="O247" s="52">
        <f>IF(M247&lt;N247,M247+O240,O240-N247)</f>
        <v>-26.25</v>
      </c>
      <c r="P247" s="51"/>
      <c r="Q247" s="51"/>
    </row>
    <row r="248" spans="1:17" x14ac:dyDescent="0.2">
      <c r="A248" s="75">
        <f t="shared" si="9"/>
        <v>45839</v>
      </c>
      <c r="B248" s="54">
        <f t="shared" si="11"/>
        <v>45839</v>
      </c>
      <c r="C248" s="31"/>
      <c r="D248" s="32"/>
      <c r="E248" s="31"/>
      <c r="F248" s="33"/>
      <c r="G248" s="31"/>
      <c r="H248" s="31"/>
      <c r="I248" s="34"/>
      <c r="J248" s="35"/>
      <c r="K248" s="36">
        <f t="shared" si="10"/>
        <v>0</v>
      </c>
    </row>
    <row r="249" spans="1:17" x14ac:dyDescent="0.2">
      <c r="A249" s="75">
        <f t="shared" si="9"/>
        <v>45840</v>
      </c>
      <c r="B249" s="54">
        <f t="shared" si="11"/>
        <v>45840</v>
      </c>
      <c r="C249" s="31"/>
      <c r="D249" s="32"/>
      <c r="E249" s="31"/>
      <c r="F249" s="33"/>
      <c r="G249" s="31"/>
      <c r="H249" s="31"/>
      <c r="I249" s="34"/>
      <c r="J249" s="35"/>
      <c r="K249" s="36">
        <f t="shared" si="10"/>
        <v>0</v>
      </c>
    </row>
    <row r="250" spans="1:17" x14ac:dyDescent="0.2">
      <c r="A250" s="75">
        <f t="shared" si="9"/>
        <v>45841</v>
      </c>
      <c r="B250" s="54">
        <f t="shared" si="11"/>
        <v>45841</v>
      </c>
      <c r="C250" s="31"/>
      <c r="D250" s="32"/>
      <c r="E250" s="31"/>
      <c r="F250" s="33"/>
      <c r="G250" s="31"/>
      <c r="H250" s="31"/>
      <c r="I250" s="34"/>
      <c r="J250" s="35"/>
      <c r="K250" s="36">
        <f t="shared" si="10"/>
        <v>0</v>
      </c>
    </row>
    <row r="251" spans="1:17" x14ac:dyDescent="0.2">
      <c r="A251" s="75">
        <f t="shared" si="9"/>
        <v>45842</v>
      </c>
      <c r="B251" s="54">
        <f t="shared" si="11"/>
        <v>45842</v>
      </c>
      <c r="C251" s="31"/>
      <c r="D251" s="32"/>
      <c r="E251" s="31"/>
      <c r="F251" s="33"/>
      <c r="G251" s="31"/>
      <c r="H251" s="31"/>
      <c r="I251" s="34"/>
      <c r="J251" s="35"/>
      <c r="K251" s="36">
        <f t="shared" si="10"/>
        <v>0</v>
      </c>
    </row>
    <row r="252" spans="1:17" x14ac:dyDescent="0.2">
      <c r="A252" s="75">
        <f t="shared" si="9"/>
        <v>45843</v>
      </c>
      <c r="B252" s="54">
        <f t="shared" si="11"/>
        <v>45843</v>
      </c>
      <c r="C252" s="31"/>
      <c r="D252" s="32"/>
      <c r="E252" s="31"/>
      <c r="F252" s="33"/>
      <c r="G252" s="31"/>
      <c r="H252" s="31"/>
      <c r="I252" s="34"/>
      <c r="J252" s="35"/>
      <c r="K252" s="36">
        <f t="shared" si="10"/>
        <v>0</v>
      </c>
    </row>
    <row r="253" spans="1:17" x14ac:dyDescent="0.2">
      <c r="A253" s="75">
        <f t="shared" si="9"/>
        <v>45844</v>
      </c>
      <c r="B253" s="54">
        <f t="shared" si="11"/>
        <v>45844</v>
      </c>
      <c r="C253" s="31"/>
      <c r="D253" s="32"/>
      <c r="E253" s="31"/>
      <c r="F253" s="33"/>
      <c r="G253" s="31"/>
      <c r="H253" s="31"/>
      <c r="I253" s="34"/>
      <c r="J253" s="35"/>
      <c r="K253" s="36">
        <f t="shared" si="10"/>
        <v>0</v>
      </c>
    </row>
    <row r="254" spans="1:17" x14ac:dyDescent="0.2">
      <c r="A254" s="76">
        <f t="shared" si="9"/>
        <v>45845</v>
      </c>
      <c r="B254" s="56">
        <f t="shared" si="11"/>
        <v>45845</v>
      </c>
      <c r="C254" s="45"/>
      <c r="D254" s="46"/>
      <c r="E254" s="45"/>
      <c r="F254" s="47"/>
      <c r="G254" s="45"/>
      <c r="H254" s="45"/>
      <c r="I254" s="48"/>
      <c r="J254" s="49"/>
      <c r="K254" s="50">
        <f t="shared" si="10"/>
        <v>0</v>
      </c>
      <c r="L254" s="51">
        <f>SUM(K248:K254)</f>
        <v>0</v>
      </c>
      <c r="M254" s="23" t="str">
        <f>IF(L254&lt;$R$2,"00:00",L254-$R$2)</f>
        <v>00:00</v>
      </c>
      <c r="N254" s="23">
        <f>IF(L254&gt;$R$2,"00:00",$R$2-L254)</f>
        <v>0.75</v>
      </c>
      <c r="O254" s="52">
        <f>IF(M254&lt;N254,M254+O247,O247-N254)</f>
        <v>-27</v>
      </c>
      <c r="P254" s="51"/>
      <c r="Q254" s="51"/>
    </row>
    <row r="255" spans="1:17" x14ac:dyDescent="0.2">
      <c r="A255" s="75">
        <f t="shared" si="9"/>
        <v>45846</v>
      </c>
      <c r="B255" s="40">
        <f t="shared" si="11"/>
        <v>45846</v>
      </c>
      <c r="C255" s="31"/>
      <c r="D255" s="32"/>
      <c r="E255" s="31"/>
      <c r="F255" s="33"/>
      <c r="G255" s="31"/>
      <c r="H255" s="31"/>
      <c r="I255" s="34"/>
      <c r="J255" s="35"/>
      <c r="K255" s="36">
        <f t="shared" si="10"/>
        <v>0</v>
      </c>
    </row>
    <row r="256" spans="1:17" x14ac:dyDescent="0.2">
      <c r="A256" s="75">
        <f t="shared" si="9"/>
        <v>45847</v>
      </c>
      <c r="B256" s="40">
        <f t="shared" si="11"/>
        <v>45847</v>
      </c>
      <c r="C256" s="31"/>
      <c r="D256" s="32"/>
      <c r="E256" s="31"/>
      <c r="F256" s="33"/>
      <c r="G256" s="31"/>
      <c r="H256" s="31"/>
      <c r="I256" s="34"/>
      <c r="J256" s="35"/>
      <c r="K256" s="36">
        <f t="shared" si="10"/>
        <v>0</v>
      </c>
    </row>
    <row r="257" spans="1:17" x14ac:dyDescent="0.2">
      <c r="A257" s="75">
        <f t="shared" si="9"/>
        <v>45848</v>
      </c>
      <c r="B257" s="40">
        <f t="shared" si="11"/>
        <v>45848</v>
      </c>
      <c r="C257" s="31"/>
      <c r="D257" s="32"/>
      <c r="E257" s="31"/>
      <c r="F257" s="33"/>
      <c r="G257" s="31"/>
      <c r="H257" s="31"/>
      <c r="I257" s="34"/>
      <c r="J257" s="35"/>
      <c r="K257" s="36">
        <f t="shared" si="10"/>
        <v>0</v>
      </c>
    </row>
    <row r="258" spans="1:17" x14ac:dyDescent="0.2">
      <c r="A258" s="75">
        <f t="shared" si="9"/>
        <v>45849</v>
      </c>
      <c r="B258" s="40">
        <f t="shared" si="11"/>
        <v>45849</v>
      </c>
      <c r="C258" s="31"/>
      <c r="D258" s="32"/>
      <c r="E258" s="31"/>
      <c r="F258" s="33"/>
      <c r="G258" s="31"/>
      <c r="H258" s="31"/>
      <c r="I258" s="34"/>
      <c r="J258" s="35"/>
      <c r="K258" s="36">
        <f t="shared" si="10"/>
        <v>0</v>
      </c>
    </row>
    <row r="259" spans="1:17" x14ac:dyDescent="0.2">
      <c r="A259" s="75">
        <f t="shared" si="9"/>
        <v>45850</v>
      </c>
      <c r="B259" s="40">
        <f t="shared" si="11"/>
        <v>45850</v>
      </c>
      <c r="C259" s="31"/>
      <c r="D259" s="32"/>
      <c r="E259" s="31"/>
      <c r="F259" s="33"/>
      <c r="G259" s="31"/>
      <c r="H259" s="31"/>
      <c r="I259" s="34"/>
      <c r="J259" s="35"/>
      <c r="K259" s="36">
        <f t="shared" si="10"/>
        <v>0</v>
      </c>
    </row>
    <row r="260" spans="1:17" x14ac:dyDescent="0.2">
      <c r="A260" s="75">
        <f t="shared" ref="A260:A323" si="12">B260</f>
        <v>45851</v>
      </c>
      <c r="B260" s="40">
        <f t="shared" si="11"/>
        <v>45851</v>
      </c>
      <c r="C260" s="31"/>
      <c r="D260" s="32"/>
      <c r="E260" s="31"/>
      <c r="F260" s="33"/>
      <c r="G260" s="31"/>
      <c r="H260" s="31"/>
      <c r="I260" s="34"/>
      <c r="J260" s="35"/>
      <c r="K260" s="36">
        <f t="shared" ref="K260:K323" si="13">(D260-C260)+(F260-E260)+(H260-G260)+I260+J260</f>
        <v>0</v>
      </c>
    </row>
    <row r="261" spans="1:17" x14ac:dyDescent="0.2">
      <c r="A261" s="76">
        <f t="shared" si="12"/>
        <v>45852</v>
      </c>
      <c r="B261" s="44">
        <f t="shared" ref="B261:B324" si="14">B260+1</f>
        <v>45852</v>
      </c>
      <c r="C261" s="45"/>
      <c r="D261" s="46"/>
      <c r="E261" s="45"/>
      <c r="F261" s="47"/>
      <c r="G261" s="45"/>
      <c r="H261" s="45"/>
      <c r="I261" s="48"/>
      <c r="J261" s="49"/>
      <c r="K261" s="50">
        <f t="shared" si="13"/>
        <v>0</v>
      </c>
      <c r="L261" s="51">
        <f>SUM(K255:K261)</f>
        <v>0</v>
      </c>
      <c r="M261" s="23" t="str">
        <f>IF(L261&lt;$R$2,"00:00",L261-$R$2)</f>
        <v>00:00</v>
      </c>
      <c r="N261" s="23">
        <f>IF(L261&gt;$R$2,"00:00",$R$2-L261)</f>
        <v>0.75</v>
      </c>
      <c r="O261" s="52">
        <f>IF(M261&lt;N261,M261+O254,O254-N261)</f>
        <v>-27.75</v>
      </c>
      <c r="P261" s="51"/>
      <c r="Q261" s="51"/>
    </row>
    <row r="262" spans="1:17" x14ac:dyDescent="0.2">
      <c r="A262" s="75">
        <f t="shared" si="12"/>
        <v>45853</v>
      </c>
      <c r="B262" s="54">
        <f t="shared" si="14"/>
        <v>45853</v>
      </c>
      <c r="C262" s="31"/>
      <c r="D262" s="32"/>
      <c r="E262" s="31"/>
      <c r="F262" s="33"/>
      <c r="G262" s="31"/>
      <c r="H262" s="31"/>
      <c r="I262" s="34"/>
      <c r="J262" s="35"/>
      <c r="K262" s="36">
        <f t="shared" si="13"/>
        <v>0</v>
      </c>
    </row>
    <row r="263" spans="1:17" x14ac:dyDescent="0.2">
      <c r="A263" s="75">
        <f t="shared" si="12"/>
        <v>45854</v>
      </c>
      <c r="B263" s="54">
        <f t="shared" si="14"/>
        <v>45854</v>
      </c>
      <c r="C263" s="31"/>
      <c r="D263" s="32"/>
      <c r="E263" s="31"/>
      <c r="F263" s="33"/>
      <c r="G263" s="31"/>
      <c r="H263" s="31"/>
      <c r="I263" s="34"/>
      <c r="J263" s="35"/>
      <c r="K263" s="36">
        <f t="shared" si="13"/>
        <v>0</v>
      </c>
    </row>
    <row r="264" spans="1:17" x14ac:dyDescent="0.2">
      <c r="A264" s="75">
        <f t="shared" si="12"/>
        <v>45855</v>
      </c>
      <c r="B264" s="54">
        <f t="shared" si="14"/>
        <v>45855</v>
      </c>
      <c r="C264" s="31"/>
      <c r="D264" s="32"/>
      <c r="E264" s="31"/>
      <c r="F264" s="33"/>
      <c r="G264" s="31"/>
      <c r="H264" s="31"/>
      <c r="I264" s="34"/>
      <c r="J264" s="35"/>
      <c r="K264" s="36">
        <f t="shared" si="13"/>
        <v>0</v>
      </c>
    </row>
    <row r="265" spans="1:17" x14ac:dyDescent="0.2">
      <c r="A265" s="75">
        <f t="shared" si="12"/>
        <v>45856</v>
      </c>
      <c r="B265" s="54">
        <f t="shared" si="14"/>
        <v>45856</v>
      </c>
      <c r="C265" s="31"/>
      <c r="D265" s="32"/>
      <c r="E265" s="31"/>
      <c r="F265" s="33"/>
      <c r="G265" s="31"/>
      <c r="H265" s="31"/>
      <c r="I265" s="34"/>
      <c r="J265" s="35"/>
      <c r="K265" s="36">
        <f t="shared" si="13"/>
        <v>0</v>
      </c>
    </row>
    <row r="266" spans="1:17" x14ac:dyDescent="0.2">
      <c r="A266" s="75">
        <f t="shared" si="12"/>
        <v>45857</v>
      </c>
      <c r="B266" s="54">
        <f t="shared" si="14"/>
        <v>45857</v>
      </c>
      <c r="C266" s="31"/>
      <c r="D266" s="32"/>
      <c r="E266" s="31"/>
      <c r="F266" s="33"/>
      <c r="G266" s="31"/>
      <c r="H266" s="31"/>
      <c r="I266" s="34"/>
      <c r="J266" s="35"/>
      <c r="K266" s="36">
        <f t="shared" si="13"/>
        <v>0</v>
      </c>
    </row>
    <row r="267" spans="1:17" x14ac:dyDescent="0.2">
      <c r="A267" s="75">
        <f t="shared" si="12"/>
        <v>45858</v>
      </c>
      <c r="B267" s="54">
        <f t="shared" si="14"/>
        <v>45858</v>
      </c>
      <c r="C267" s="31"/>
      <c r="D267" s="32"/>
      <c r="E267" s="31"/>
      <c r="F267" s="33"/>
      <c r="G267" s="31"/>
      <c r="H267" s="31"/>
      <c r="I267" s="34"/>
      <c r="J267" s="35"/>
      <c r="K267" s="36">
        <f t="shared" si="13"/>
        <v>0</v>
      </c>
    </row>
    <row r="268" spans="1:17" x14ac:dyDescent="0.2">
      <c r="A268" s="76">
        <f t="shared" si="12"/>
        <v>45859</v>
      </c>
      <c r="B268" s="56">
        <f t="shared" si="14"/>
        <v>45859</v>
      </c>
      <c r="C268" s="45"/>
      <c r="D268" s="46"/>
      <c r="E268" s="45"/>
      <c r="F268" s="47"/>
      <c r="G268" s="45"/>
      <c r="H268" s="45"/>
      <c r="I268" s="48"/>
      <c r="J268" s="49"/>
      <c r="K268" s="50">
        <f t="shared" si="13"/>
        <v>0</v>
      </c>
      <c r="L268" s="51">
        <f>SUM(K262:K268)</f>
        <v>0</v>
      </c>
      <c r="M268" s="23" t="str">
        <f>IF(L268&lt;$R$2,"00:00",L268-$R$2)</f>
        <v>00:00</v>
      </c>
      <c r="N268" s="23">
        <f>IF(L268&gt;$R$2,"00:00",$R$2-L268)</f>
        <v>0.75</v>
      </c>
      <c r="O268" s="52">
        <f>IF(M268&lt;N268,M268+O261,O261-N268)</f>
        <v>-28.5</v>
      </c>
      <c r="P268" s="51"/>
      <c r="Q268" s="51"/>
    </row>
    <row r="269" spans="1:17" x14ac:dyDescent="0.2">
      <c r="A269" s="75">
        <f t="shared" si="12"/>
        <v>45860</v>
      </c>
      <c r="B269" s="40">
        <f t="shared" si="14"/>
        <v>45860</v>
      </c>
      <c r="C269" s="31"/>
      <c r="D269" s="32"/>
      <c r="E269" s="31"/>
      <c r="F269" s="33"/>
      <c r="G269" s="31"/>
      <c r="H269" s="31"/>
      <c r="I269" s="34"/>
      <c r="J269" s="35"/>
      <c r="K269" s="36">
        <f t="shared" si="13"/>
        <v>0</v>
      </c>
    </row>
    <row r="270" spans="1:17" x14ac:dyDescent="0.2">
      <c r="A270" s="75">
        <f t="shared" si="12"/>
        <v>45861</v>
      </c>
      <c r="B270" s="40">
        <f t="shared" si="14"/>
        <v>45861</v>
      </c>
      <c r="C270" s="31"/>
      <c r="D270" s="32"/>
      <c r="E270" s="31"/>
      <c r="F270" s="33"/>
      <c r="G270" s="31"/>
      <c r="H270" s="31"/>
      <c r="I270" s="34"/>
      <c r="J270" s="35"/>
      <c r="K270" s="36">
        <f t="shared" si="13"/>
        <v>0</v>
      </c>
    </row>
    <row r="271" spans="1:17" x14ac:dyDescent="0.2">
      <c r="A271" s="75">
        <f t="shared" si="12"/>
        <v>45862</v>
      </c>
      <c r="B271" s="40">
        <f t="shared" si="14"/>
        <v>45862</v>
      </c>
      <c r="C271" s="31"/>
      <c r="D271" s="32"/>
      <c r="E271" s="31"/>
      <c r="F271" s="33"/>
      <c r="G271" s="31"/>
      <c r="H271" s="31"/>
      <c r="I271" s="34"/>
      <c r="J271" s="35"/>
      <c r="K271" s="36">
        <f t="shared" si="13"/>
        <v>0</v>
      </c>
    </row>
    <row r="272" spans="1:17" x14ac:dyDescent="0.2">
      <c r="A272" s="75">
        <f t="shared" si="12"/>
        <v>45863</v>
      </c>
      <c r="B272" s="40">
        <f t="shared" si="14"/>
        <v>45863</v>
      </c>
      <c r="C272" s="31"/>
      <c r="D272" s="32"/>
      <c r="E272" s="31"/>
      <c r="F272" s="33"/>
      <c r="G272" s="31"/>
      <c r="H272" s="31"/>
      <c r="I272" s="34"/>
      <c r="J272" s="35"/>
      <c r="K272" s="36">
        <f t="shared" si="13"/>
        <v>0</v>
      </c>
    </row>
    <row r="273" spans="1:17" x14ac:dyDescent="0.2">
      <c r="A273" s="75">
        <f t="shared" si="12"/>
        <v>45864</v>
      </c>
      <c r="B273" s="40">
        <f t="shared" si="14"/>
        <v>45864</v>
      </c>
      <c r="C273" s="31"/>
      <c r="D273" s="32"/>
      <c r="E273" s="31"/>
      <c r="F273" s="33"/>
      <c r="G273" s="31"/>
      <c r="H273" s="31"/>
      <c r="I273" s="34"/>
      <c r="J273" s="35"/>
      <c r="K273" s="36">
        <f t="shared" si="13"/>
        <v>0</v>
      </c>
    </row>
    <row r="274" spans="1:17" x14ac:dyDescent="0.2">
      <c r="A274" s="75">
        <f t="shared" si="12"/>
        <v>45865</v>
      </c>
      <c r="B274" s="40">
        <f t="shared" si="14"/>
        <v>45865</v>
      </c>
      <c r="C274" s="31"/>
      <c r="D274" s="32"/>
      <c r="E274" s="31"/>
      <c r="F274" s="33"/>
      <c r="G274" s="31"/>
      <c r="H274" s="31"/>
      <c r="I274" s="34"/>
      <c r="J274" s="35"/>
      <c r="K274" s="36">
        <f t="shared" si="13"/>
        <v>0</v>
      </c>
    </row>
    <row r="275" spans="1:17" x14ac:dyDescent="0.2">
      <c r="A275" s="76">
        <f t="shared" si="12"/>
        <v>45866</v>
      </c>
      <c r="B275" s="44">
        <f t="shared" si="14"/>
        <v>45866</v>
      </c>
      <c r="C275" s="45"/>
      <c r="D275" s="46"/>
      <c r="E275" s="45"/>
      <c r="F275" s="47"/>
      <c r="G275" s="45"/>
      <c r="H275" s="45"/>
      <c r="I275" s="48"/>
      <c r="J275" s="49"/>
      <c r="K275" s="50">
        <f t="shared" si="13"/>
        <v>0</v>
      </c>
      <c r="L275" s="51">
        <f>SUM(K269:K275)</f>
        <v>0</v>
      </c>
      <c r="M275" s="23" t="str">
        <f>IF(L275&lt;$R$2,"00:00",L275-$R$2)</f>
        <v>00:00</v>
      </c>
      <c r="N275" s="23">
        <f>IF(L275&gt;$R$2,"00:00",$R$2-L275)</f>
        <v>0.75</v>
      </c>
      <c r="O275" s="52">
        <f>IF(M275&lt;N275,M275+O268,O268-N275)</f>
        <v>-29.25</v>
      </c>
      <c r="P275" s="51"/>
      <c r="Q275" s="51"/>
    </row>
    <row r="276" spans="1:17" x14ac:dyDescent="0.2">
      <c r="A276" s="75">
        <f t="shared" si="12"/>
        <v>45867</v>
      </c>
      <c r="B276" s="54">
        <f t="shared" si="14"/>
        <v>45867</v>
      </c>
      <c r="C276" s="31"/>
      <c r="D276" s="32"/>
      <c r="E276" s="31"/>
      <c r="F276" s="33"/>
      <c r="G276" s="31"/>
      <c r="H276" s="31"/>
      <c r="I276" s="34"/>
      <c r="J276" s="35"/>
      <c r="K276" s="36">
        <f t="shared" si="13"/>
        <v>0</v>
      </c>
    </row>
    <row r="277" spans="1:17" x14ac:dyDescent="0.2">
      <c r="A277" s="75">
        <f t="shared" si="12"/>
        <v>45868</v>
      </c>
      <c r="B277" s="54">
        <f t="shared" si="14"/>
        <v>45868</v>
      </c>
      <c r="C277" s="31"/>
      <c r="D277" s="32"/>
      <c r="E277" s="31"/>
      <c r="F277" s="33"/>
      <c r="G277" s="31"/>
      <c r="H277" s="31"/>
      <c r="I277" s="34"/>
      <c r="J277" s="35"/>
      <c r="K277" s="36">
        <f t="shared" si="13"/>
        <v>0</v>
      </c>
    </row>
    <row r="278" spans="1:17" x14ac:dyDescent="0.2">
      <c r="A278" s="75">
        <f t="shared" si="12"/>
        <v>45869</v>
      </c>
      <c r="B278" s="54">
        <f t="shared" si="14"/>
        <v>45869</v>
      </c>
      <c r="C278" s="31"/>
      <c r="D278" s="32"/>
      <c r="E278" s="31"/>
      <c r="F278" s="33"/>
      <c r="G278" s="31"/>
      <c r="H278" s="31"/>
      <c r="I278" s="34"/>
      <c r="J278" s="35"/>
      <c r="K278" s="36">
        <f t="shared" si="13"/>
        <v>0</v>
      </c>
    </row>
    <row r="279" spans="1:17" x14ac:dyDescent="0.2">
      <c r="A279" s="75">
        <f t="shared" si="12"/>
        <v>45870</v>
      </c>
      <c r="B279" s="54">
        <f t="shared" si="14"/>
        <v>45870</v>
      </c>
      <c r="C279" s="31"/>
      <c r="D279" s="32"/>
      <c r="E279" s="31"/>
      <c r="F279" s="33"/>
      <c r="G279" s="31"/>
      <c r="H279" s="31"/>
      <c r="I279" s="34"/>
      <c r="J279" s="35"/>
      <c r="K279" s="36">
        <f t="shared" si="13"/>
        <v>0</v>
      </c>
    </row>
    <row r="280" spans="1:17" x14ac:dyDescent="0.2">
      <c r="A280" s="75">
        <f t="shared" si="12"/>
        <v>45871</v>
      </c>
      <c r="B280" s="54">
        <f t="shared" si="14"/>
        <v>45871</v>
      </c>
      <c r="C280" s="31"/>
      <c r="D280" s="32"/>
      <c r="E280" s="31"/>
      <c r="F280" s="33"/>
      <c r="G280" s="31"/>
      <c r="H280" s="31"/>
      <c r="I280" s="34"/>
      <c r="J280" s="35"/>
      <c r="K280" s="36">
        <f t="shared" si="13"/>
        <v>0</v>
      </c>
    </row>
    <row r="281" spans="1:17" x14ac:dyDescent="0.2">
      <c r="A281" s="75">
        <f t="shared" si="12"/>
        <v>45872</v>
      </c>
      <c r="B281" s="54">
        <f t="shared" si="14"/>
        <v>45872</v>
      </c>
      <c r="C281" s="31"/>
      <c r="D281" s="32"/>
      <c r="E281" s="31"/>
      <c r="F281" s="33"/>
      <c r="G281" s="31"/>
      <c r="H281" s="31"/>
      <c r="I281" s="34"/>
      <c r="J281" s="35"/>
      <c r="K281" s="36">
        <f t="shared" si="13"/>
        <v>0</v>
      </c>
    </row>
    <row r="282" spans="1:17" x14ac:dyDescent="0.2">
      <c r="A282" s="76">
        <f t="shared" si="12"/>
        <v>45873</v>
      </c>
      <c r="B282" s="56">
        <f t="shared" si="14"/>
        <v>45873</v>
      </c>
      <c r="C282" s="45"/>
      <c r="D282" s="46"/>
      <c r="E282" s="45"/>
      <c r="F282" s="47"/>
      <c r="G282" s="45"/>
      <c r="H282" s="45"/>
      <c r="I282" s="48"/>
      <c r="J282" s="49"/>
      <c r="K282" s="50">
        <f t="shared" si="13"/>
        <v>0</v>
      </c>
      <c r="L282" s="51">
        <f>SUM(K276:K282)</f>
        <v>0</v>
      </c>
      <c r="M282" s="23" t="str">
        <f>IF(L282&lt;$R$2,"00:00",L282-$R$2)</f>
        <v>00:00</v>
      </c>
      <c r="N282" s="23">
        <f>IF(L282&gt;$R$2,"00:00",$R$2-L282)</f>
        <v>0.75</v>
      </c>
      <c r="O282" s="52">
        <f>IF(M282&lt;N282,M282+O275,O275-N282)</f>
        <v>-30</v>
      </c>
      <c r="P282" s="51"/>
      <c r="Q282" s="51"/>
    </row>
    <row r="283" spans="1:17" x14ac:dyDescent="0.2">
      <c r="A283" s="75">
        <f t="shared" si="12"/>
        <v>45874</v>
      </c>
      <c r="B283" s="40">
        <f t="shared" si="14"/>
        <v>45874</v>
      </c>
      <c r="C283" s="31"/>
      <c r="D283" s="32"/>
      <c r="E283" s="31"/>
      <c r="F283" s="33"/>
      <c r="G283" s="31"/>
      <c r="H283" s="31"/>
      <c r="I283" s="34"/>
      <c r="J283" s="35"/>
      <c r="K283" s="36">
        <f t="shared" si="13"/>
        <v>0</v>
      </c>
    </row>
    <row r="284" spans="1:17" x14ac:dyDescent="0.2">
      <c r="A284" s="75">
        <f t="shared" si="12"/>
        <v>45875</v>
      </c>
      <c r="B284" s="40">
        <f t="shared" si="14"/>
        <v>45875</v>
      </c>
      <c r="C284" s="31"/>
      <c r="D284" s="32"/>
      <c r="E284" s="31"/>
      <c r="F284" s="33"/>
      <c r="G284" s="31"/>
      <c r="H284" s="31"/>
      <c r="I284" s="34"/>
      <c r="J284" s="35"/>
      <c r="K284" s="36">
        <f t="shared" si="13"/>
        <v>0</v>
      </c>
    </row>
    <row r="285" spans="1:17" x14ac:dyDescent="0.2">
      <c r="A285" s="75">
        <f t="shared" si="12"/>
        <v>45876</v>
      </c>
      <c r="B285" s="40">
        <f t="shared" si="14"/>
        <v>45876</v>
      </c>
      <c r="C285" s="31"/>
      <c r="D285" s="32"/>
      <c r="E285" s="31"/>
      <c r="F285" s="33"/>
      <c r="G285" s="31"/>
      <c r="H285" s="31"/>
      <c r="I285" s="34"/>
      <c r="J285" s="35"/>
      <c r="K285" s="36">
        <f t="shared" si="13"/>
        <v>0</v>
      </c>
    </row>
    <row r="286" spans="1:17" x14ac:dyDescent="0.2">
      <c r="A286" s="75">
        <f t="shared" si="12"/>
        <v>45877</v>
      </c>
      <c r="B286" s="40">
        <f t="shared" si="14"/>
        <v>45877</v>
      </c>
      <c r="C286" s="31"/>
      <c r="D286" s="32"/>
      <c r="E286" s="31"/>
      <c r="F286" s="33"/>
      <c r="G286" s="31"/>
      <c r="H286" s="31"/>
      <c r="I286" s="34"/>
      <c r="J286" s="35"/>
      <c r="K286" s="36">
        <f t="shared" si="13"/>
        <v>0</v>
      </c>
    </row>
    <row r="287" spans="1:17" x14ac:dyDescent="0.2">
      <c r="A287" s="75">
        <f t="shared" si="12"/>
        <v>45878</v>
      </c>
      <c r="B287" s="40">
        <f t="shared" si="14"/>
        <v>45878</v>
      </c>
      <c r="C287" s="31"/>
      <c r="D287" s="32"/>
      <c r="E287" s="31"/>
      <c r="F287" s="33"/>
      <c r="G287" s="31"/>
      <c r="H287" s="31"/>
      <c r="I287" s="34"/>
      <c r="J287" s="35"/>
      <c r="K287" s="36">
        <f t="shared" si="13"/>
        <v>0</v>
      </c>
    </row>
    <row r="288" spans="1:17" x14ac:dyDescent="0.2">
      <c r="A288" s="75">
        <f t="shared" si="12"/>
        <v>45879</v>
      </c>
      <c r="B288" s="40">
        <f t="shared" si="14"/>
        <v>45879</v>
      </c>
      <c r="C288" s="31"/>
      <c r="D288" s="32"/>
      <c r="E288" s="31"/>
      <c r="F288" s="33"/>
      <c r="G288" s="31"/>
      <c r="H288" s="31"/>
      <c r="I288" s="34"/>
      <c r="J288" s="35"/>
      <c r="K288" s="36">
        <f t="shared" si="13"/>
        <v>0</v>
      </c>
    </row>
    <row r="289" spans="1:17" x14ac:dyDescent="0.2">
      <c r="A289" s="76">
        <f t="shared" si="12"/>
        <v>45880</v>
      </c>
      <c r="B289" s="44">
        <f t="shared" si="14"/>
        <v>45880</v>
      </c>
      <c r="C289" s="45"/>
      <c r="D289" s="46"/>
      <c r="E289" s="45"/>
      <c r="F289" s="47"/>
      <c r="G289" s="45"/>
      <c r="H289" s="45"/>
      <c r="I289" s="48"/>
      <c r="J289" s="49"/>
      <c r="K289" s="50">
        <f t="shared" si="13"/>
        <v>0</v>
      </c>
      <c r="L289" s="51">
        <f>SUM(K283:K289)</f>
        <v>0</v>
      </c>
      <c r="M289" s="23" t="str">
        <f>IF(L289&lt;$R$2,"00:00",L289-$R$2)</f>
        <v>00:00</v>
      </c>
      <c r="N289" s="23">
        <f>IF(L289&gt;$R$2,"00:00",$R$2-L289)</f>
        <v>0.75</v>
      </c>
      <c r="O289" s="52">
        <f>IF(M289&lt;N289,M289+O282,O282-N289)</f>
        <v>-30.75</v>
      </c>
      <c r="P289" s="51"/>
      <c r="Q289" s="51"/>
    </row>
    <row r="290" spans="1:17" x14ac:dyDescent="0.2">
      <c r="A290" s="75">
        <f t="shared" si="12"/>
        <v>45881</v>
      </c>
      <c r="B290" s="54">
        <f t="shared" si="14"/>
        <v>45881</v>
      </c>
      <c r="C290" s="31"/>
      <c r="D290" s="32"/>
      <c r="E290" s="31"/>
      <c r="F290" s="33"/>
      <c r="G290" s="31"/>
      <c r="H290" s="31"/>
      <c r="I290" s="34"/>
      <c r="J290" s="35"/>
      <c r="K290" s="36">
        <f t="shared" si="13"/>
        <v>0</v>
      </c>
    </row>
    <row r="291" spans="1:17" x14ac:dyDescent="0.2">
      <c r="A291" s="75">
        <f t="shared" si="12"/>
        <v>45882</v>
      </c>
      <c r="B291" s="54">
        <f t="shared" si="14"/>
        <v>45882</v>
      </c>
      <c r="C291" s="31"/>
      <c r="D291" s="32"/>
      <c r="E291" s="31"/>
      <c r="F291" s="33"/>
      <c r="G291" s="31"/>
      <c r="H291" s="31"/>
      <c r="I291" s="34"/>
      <c r="J291" s="35"/>
      <c r="K291" s="36">
        <f t="shared" si="13"/>
        <v>0</v>
      </c>
    </row>
    <row r="292" spans="1:17" x14ac:dyDescent="0.2">
      <c r="A292" s="75">
        <f t="shared" si="12"/>
        <v>45883</v>
      </c>
      <c r="B292" s="54">
        <f t="shared" si="14"/>
        <v>45883</v>
      </c>
      <c r="C292" s="31"/>
      <c r="D292" s="32"/>
      <c r="E292" s="31"/>
      <c r="F292" s="33"/>
      <c r="G292" s="31"/>
      <c r="H292" s="31"/>
      <c r="I292" s="34"/>
      <c r="J292" s="35"/>
      <c r="K292" s="36">
        <f t="shared" si="13"/>
        <v>0</v>
      </c>
    </row>
    <row r="293" spans="1:17" x14ac:dyDescent="0.2">
      <c r="A293" s="75">
        <f t="shared" si="12"/>
        <v>45884</v>
      </c>
      <c r="B293" s="54">
        <f t="shared" si="14"/>
        <v>45884</v>
      </c>
      <c r="C293" s="31"/>
      <c r="D293" s="32"/>
      <c r="E293" s="31"/>
      <c r="F293" s="33"/>
      <c r="G293" s="31"/>
      <c r="H293" s="31"/>
      <c r="I293" s="34"/>
      <c r="J293" s="35"/>
      <c r="K293" s="36">
        <f t="shared" si="13"/>
        <v>0</v>
      </c>
    </row>
    <row r="294" spans="1:17" x14ac:dyDescent="0.2">
      <c r="A294" s="75">
        <f t="shared" si="12"/>
        <v>45885</v>
      </c>
      <c r="B294" s="54">
        <f t="shared" si="14"/>
        <v>45885</v>
      </c>
      <c r="C294" s="31"/>
      <c r="D294" s="32"/>
      <c r="E294" s="31"/>
      <c r="F294" s="33"/>
      <c r="G294" s="31"/>
      <c r="H294" s="31"/>
      <c r="I294" s="34"/>
      <c r="J294" s="35"/>
      <c r="K294" s="36">
        <f t="shared" si="13"/>
        <v>0</v>
      </c>
    </row>
    <row r="295" spans="1:17" x14ac:dyDescent="0.2">
      <c r="A295" s="75">
        <f t="shared" si="12"/>
        <v>45886</v>
      </c>
      <c r="B295" s="54">
        <f t="shared" si="14"/>
        <v>45886</v>
      </c>
      <c r="C295" s="31"/>
      <c r="D295" s="32"/>
      <c r="E295" s="31"/>
      <c r="F295" s="33"/>
      <c r="G295" s="31"/>
      <c r="H295" s="31"/>
      <c r="I295" s="34"/>
      <c r="J295" s="35"/>
      <c r="K295" s="36">
        <f t="shared" si="13"/>
        <v>0</v>
      </c>
    </row>
    <row r="296" spans="1:17" x14ac:dyDescent="0.2">
      <c r="A296" s="76">
        <f t="shared" si="12"/>
        <v>45887</v>
      </c>
      <c r="B296" s="56">
        <f t="shared" si="14"/>
        <v>45887</v>
      </c>
      <c r="C296" s="45"/>
      <c r="D296" s="46"/>
      <c r="E296" s="45"/>
      <c r="F296" s="47"/>
      <c r="G296" s="45"/>
      <c r="H296" s="45"/>
      <c r="I296" s="48"/>
      <c r="J296" s="49"/>
      <c r="K296" s="50">
        <f t="shared" si="13"/>
        <v>0</v>
      </c>
      <c r="L296" s="51">
        <f>SUM(K290:K296)</f>
        <v>0</v>
      </c>
      <c r="M296" s="23" t="str">
        <f>IF(L296&lt;$R$2,"00:00",L296-$R$2)</f>
        <v>00:00</v>
      </c>
      <c r="N296" s="23">
        <f>IF(L296&gt;$R$2,"00:00",$R$2-L296)</f>
        <v>0.75</v>
      </c>
      <c r="O296" s="52">
        <f>IF(M296&lt;N296,M296+O289,O289-N296)</f>
        <v>-31.5</v>
      </c>
      <c r="P296" s="51"/>
      <c r="Q296" s="51"/>
    </row>
    <row r="297" spans="1:17" x14ac:dyDescent="0.2">
      <c r="A297" s="75">
        <f t="shared" si="12"/>
        <v>45888</v>
      </c>
      <c r="B297" s="40">
        <f t="shared" si="14"/>
        <v>45888</v>
      </c>
      <c r="C297" s="31"/>
      <c r="D297" s="32"/>
      <c r="E297" s="31"/>
      <c r="F297" s="33"/>
      <c r="G297" s="31"/>
      <c r="H297" s="31"/>
      <c r="I297" s="34"/>
      <c r="J297" s="35"/>
      <c r="K297" s="36">
        <f t="shared" si="13"/>
        <v>0</v>
      </c>
    </row>
    <row r="298" spans="1:17" x14ac:dyDescent="0.2">
      <c r="A298" s="75">
        <f t="shared" si="12"/>
        <v>45889</v>
      </c>
      <c r="B298" s="40">
        <f t="shared" si="14"/>
        <v>45889</v>
      </c>
      <c r="C298" s="31"/>
      <c r="D298" s="32"/>
      <c r="E298" s="31"/>
      <c r="F298" s="33"/>
      <c r="G298" s="31"/>
      <c r="H298" s="31"/>
      <c r="I298" s="34"/>
      <c r="J298" s="35"/>
      <c r="K298" s="36">
        <f t="shared" si="13"/>
        <v>0</v>
      </c>
    </row>
    <row r="299" spans="1:17" x14ac:dyDescent="0.2">
      <c r="A299" s="75">
        <f t="shared" si="12"/>
        <v>45890</v>
      </c>
      <c r="B299" s="40">
        <f t="shared" si="14"/>
        <v>45890</v>
      </c>
      <c r="C299" s="31"/>
      <c r="D299" s="32"/>
      <c r="E299" s="31"/>
      <c r="F299" s="33"/>
      <c r="G299" s="31"/>
      <c r="H299" s="31"/>
      <c r="I299" s="34"/>
      <c r="J299" s="35"/>
      <c r="K299" s="36">
        <f t="shared" si="13"/>
        <v>0</v>
      </c>
    </row>
    <row r="300" spans="1:17" x14ac:dyDescent="0.2">
      <c r="A300" s="75">
        <f t="shared" si="12"/>
        <v>45891</v>
      </c>
      <c r="B300" s="40">
        <f t="shared" si="14"/>
        <v>45891</v>
      </c>
      <c r="C300" s="31"/>
      <c r="D300" s="32"/>
      <c r="E300" s="31"/>
      <c r="F300" s="33"/>
      <c r="G300" s="31"/>
      <c r="H300" s="31"/>
      <c r="I300" s="34"/>
      <c r="J300" s="35"/>
      <c r="K300" s="36">
        <f t="shared" si="13"/>
        <v>0</v>
      </c>
    </row>
    <row r="301" spans="1:17" x14ac:dyDescent="0.2">
      <c r="A301" s="75">
        <f t="shared" si="12"/>
        <v>45892</v>
      </c>
      <c r="B301" s="40">
        <f t="shared" si="14"/>
        <v>45892</v>
      </c>
      <c r="C301" s="31"/>
      <c r="D301" s="32"/>
      <c r="E301" s="31"/>
      <c r="F301" s="33"/>
      <c r="G301" s="31"/>
      <c r="H301" s="31"/>
      <c r="I301" s="34"/>
      <c r="J301" s="35"/>
      <c r="K301" s="36">
        <f t="shared" si="13"/>
        <v>0</v>
      </c>
    </row>
    <row r="302" spans="1:17" x14ac:dyDescent="0.2">
      <c r="A302" s="75">
        <f t="shared" si="12"/>
        <v>45893</v>
      </c>
      <c r="B302" s="40">
        <f t="shared" si="14"/>
        <v>45893</v>
      </c>
      <c r="C302" s="31"/>
      <c r="D302" s="32"/>
      <c r="E302" s="31"/>
      <c r="F302" s="33"/>
      <c r="G302" s="31"/>
      <c r="H302" s="31"/>
      <c r="I302" s="34"/>
      <c r="J302" s="35"/>
      <c r="K302" s="36">
        <f t="shared" si="13"/>
        <v>0</v>
      </c>
    </row>
    <row r="303" spans="1:17" x14ac:dyDescent="0.2">
      <c r="A303" s="76">
        <f t="shared" si="12"/>
        <v>45894</v>
      </c>
      <c r="B303" s="44">
        <f t="shared" si="14"/>
        <v>45894</v>
      </c>
      <c r="C303" s="45"/>
      <c r="D303" s="46"/>
      <c r="E303" s="45"/>
      <c r="F303" s="47"/>
      <c r="G303" s="45"/>
      <c r="H303" s="45"/>
      <c r="I303" s="48"/>
      <c r="J303" s="49"/>
      <c r="K303" s="50">
        <f t="shared" si="13"/>
        <v>0</v>
      </c>
      <c r="L303" s="51">
        <f>SUM(K297:K303)</f>
        <v>0</v>
      </c>
      <c r="M303" s="23" t="str">
        <f>IF(L303&lt;$R$2,"00:00",L303-$R$2)</f>
        <v>00:00</v>
      </c>
      <c r="N303" s="23">
        <f>IF(L303&gt;$R$2,"00:00",$R$2-L303)</f>
        <v>0.75</v>
      </c>
      <c r="O303" s="52">
        <f>IF(M303&lt;N303,M303+O296,O296-N303)</f>
        <v>-32.25</v>
      </c>
      <c r="P303" s="51"/>
      <c r="Q303" s="51"/>
    </row>
    <row r="304" spans="1:17" x14ac:dyDescent="0.2">
      <c r="A304" s="75">
        <f t="shared" si="12"/>
        <v>45895</v>
      </c>
      <c r="B304" s="54">
        <f t="shared" si="14"/>
        <v>45895</v>
      </c>
      <c r="C304" s="31"/>
      <c r="D304" s="32"/>
      <c r="E304" s="31"/>
      <c r="F304" s="33"/>
      <c r="G304" s="31"/>
      <c r="H304" s="31"/>
      <c r="I304" s="34"/>
      <c r="J304" s="35"/>
      <c r="K304" s="36">
        <f t="shared" si="13"/>
        <v>0</v>
      </c>
    </row>
    <row r="305" spans="1:19" x14ac:dyDescent="0.2">
      <c r="A305" s="75">
        <f t="shared" si="12"/>
        <v>45896</v>
      </c>
      <c r="B305" s="54">
        <f t="shared" si="14"/>
        <v>45896</v>
      </c>
      <c r="C305" s="31"/>
      <c r="D305" s="32"/>
      <c r="E305" s="31"/>
      <c r="F305" s="33"/>
      <c r="G305" s="31"/>
      <c r="H305" s="31"/>
      <c r="I305" s="34"/>
      <c r="J305" s="35"/>
      <c r="K305" s="36">
        <f t="shared" si="13"/>
        <v>0</v>
      </c>
    </row>
    <row r="306" spans="1:19" x14ac:dyDescent="0.2">
      <c r="A306" s="75">
        <f t="shared" si="12"/>
        <v>45897</v>
      </c>
      <c r="B306" s="54">
        <f t="shared" si="14"/>
        <v>45897</v>
      </c>
      <c r="C306" s="31"/>
      <c r="D306" s="32"/>
      <c r="E306" s="31"/>
      <c r="F306" s="33"/>
      <c r="G306" s="31"/>
      <c r="H306" s="31"/>
      <c r="I306" s="34"/>
      <c r="J306" s="35"/>
      <c r="K306" s="36">
        <f t="shared" si="13"/>
        <v>0</v>
      </c>
    </row>
    <row r="307" spans="1:19" x14ac:dyDescent="0.2">
      <c r="A307" s="75">
        <f t="shared" si="12"/>
        <v>45898</v>
      </c>
      <c r="B307" s="54">
        <f t="shared" si="14"/>
        <v>45898</v>
      </c>
      <c r="C307" s="31"/>
      <c r="D307" s="32"/>
      <c r="E307" s="31"/>
      <c r="F307" s="33"/>
      <c r="G307" s="31"/>
      <c r="H307" s="31"/>
      <c r="I307" s="34"/>
      <c r="J307" s="35"/>
      <c r="K307" s="36">
        <f t="shared" si="13"/>
        <v>0</v>
      </c>
    </row>
    <row r="308" spans="1:19" x14ac:dyDescent="0.2">
      <c r="A308" s="75">
        <f t="shared" si="12"/>
        <v>45899</v>
      </c>
      <c r="B308" s="54">
        <f t="shared" si="14"/>
        <v>45899</v>
      </c>
      <c r="C308" s="31"/>
      <c r="D308" s="32"/>
      <c r="E308" s="31"/>
      <c r="F308" s="33"/>
      <c r="G308" s="31"/>
      <c r="H308" s="31"/>
      <c r="I308" s="34"/>
      <c r="J308" s="35"/>
      <c r="K308" s="36">
        <f t="shared" si="13"/>
        <v>0</v>
      </c>
      <c r="R308" s="84"/>
    </row>
    <row r="309" spans="1:19" x14ac:dyDescent="0.2">
      <c r="A309" s="75">
        <f t="shared" si="12"/>
        <v>45900</v>
      </c>
      <c r="B309" s="54">
        <f t="shared" si="14"/>
        <v>45900</v>
      </c>
      <c r="C309" s="31"/>
      <c r="D309" s="32"/>
      <c r="E309" s="31"/>
      <c r="F309" s="33"/>
      <c r="G309" s="31"/>
      <c r="H309" s="31"/>
      <c r="I309" s="34"/>
      <c r="J309" s="35"/>
      <c r="K309" s="36">
        <f t="shared" si="13"/>
        <v>0</v>
      </c>
      <c r="R309" s="84"/>
    </row>
    <row r="310" spans="1:19" x14ac:dyDescent="0.2">
      <c r="A310" s="76">
        <f t="shared" si="12"/>
        <v>45901</v>
      </c>
      <c r="B310" s="56">
        <f t="shared" si="14"/>
        <v>45901</v>
      </c>
      <c r="C310" s="45"/>
      <c r="D310" s="46"/>
      <c r="E310" s="45"/>
      <c r="F310" s="47"/>
      <c r="G310" s="45"/>
      <c r="H310" s="45"/>
      <c r="I310" s="48"/>
      <c r="J310" s="49"/>
      <c r="K310" s="50">
        <f t="shared" si="13"/>
        <v>0</v>
      </c>
      <c r="L310" s="51">
        <f>SUM(K304:K310)</f>
        <v>0</v>
      </c>
      <c r="M310" s="23" t="str">
        <f>IF(L310&lt;$R$2,"00:00",L310-$R$2)</f>
        <v>00:00</v>
      </c>
      <c r="N310" s="23">
        <f>IF(L310&gt;$R$2,"00:00",$R$2-L310)</f>
        <v>0.75</v>
      </c>
      <c r="O310" s="52">
        <f>IF(M310&lt;N310,M310+O303,O303-N310)</f>
        <v>-33</v>
      </c>
      <c r="P310" s="51"/>
      <c r="Q310" s="51"/>
      <c r="R310" s="84"/>
    </row>
    <row r="311" spans="1:19" x14ac:dyDescent="0.2">
      <c r="A311" s="75">
        <f t="shared" si="12"/>
        <v>45902</v>
      </c>
      <c r="B311" s="40">
        <f t="shared" si="14"/>
        <v>45902</v>
      </c>
      <c r="C311" s="31"/>
      <c r="D311" s="32"/>
      <c r="E311" s="31"/>
      <c r="F311" s="33"/>
      <c r="G311" s="31"/>
      <c r="H311" s="31"/>
      <c r="I311" s="34"/>
      <c r="J311" s="35"/>
      <c r="K311" s="36">
        <f t="shared" si="13"/>
        <v>0</v>
      </c>
      <c r="R311" s="84"/>
    </row>
    <row r="312" spans="1:19" x14ac:dyDescent="0.2">
      <c r="A312" s="75">
        <f t="shared" si="12"/>
        <v>45903</v>
      </c>
      <c r="B312" s="40">
        <f t="shared" si="14"/>
        <v>45903</v>
      </c>
      <c r="C312" s="31"/>
      <c r="D312" s="32"/>
      <c r="E312" s="31"/>
      <c r="F312" s="33"/>
      <c r="G312" s="31"/>
      <c r="H312" s="31"/>
      <c r="I312" s="34"/>
      <c r="J312" s="35"/>
      <c r="K312" s="36">
        <f t="shared" si="13"/>
        <v>0</v>
      </c>
      <c r="R312" s="84"/>
    </row>
    <row r="313" spans="1:19" x14ac:dyDescent="0.2">
      <c r="A313" s="75">
        <f t="shared" si="12"/>
        <v>45904</v>
      </c>
      <c r="B313" s="40">
        <f t="shared" si="14"/>
        <v>45904</v>
      </c>
      <c r="C313" s="31"/>
      <c r="D313" s="32"/>
      <c r="E313" s="31"/>
      <c r="F313" s="33"/>
      <c r="G313" s="31"/>
      <c r="H313" s="31"/>
      <c r="I313" s="34"/>
      <c r="J313" s="35"/>
      <c r="K313" s="36">
        <f t="shared" si="13"/>
        <v>0</v>
      </c>
      <c r="R313" s="84"/>
      <c r="S313" s="59"/>
    </row>
    <row r="314" spans="1:19" x14ac:dyDescent="0.2">
      <c r="A314" s="75">
        <f t="shared" si="12"/>
        <v>45905</v>
      </c>
      <c r="B314" s="40">
        <f t="shared" si="14"/>
        <v>45905</v>
      </c>
      <c r="C314" s="31"/>
      <c r="D314" s="32"/>
      <c r="E314" s="31"/>
      <c r="F314" s="33"/>
      <c r="G314" s="31"/>
      <c r="H314" s="31"/>
      <c r="I314" s="34"/>
      <c r="J314" s="35"/>
      <c r="K314" s="36">
        <f t="shared" si="13"/>
        <v>0</v>
      </c>
      <c r="R314" s="84"/>
      <c r="S314" s="74"/>
    </row>
    <row r="315" spans="1:19" x14ac:dyDescent="0.2">
      <c r="A315" s="75">
        <f t="shared" si="12"/>
        <v>45906</v>
      </c>
      <c r="B315" s="40">
        <f t="shared" si="14"/>
        <v>45906</v>
      </c>
      <c r="C315" s="31"/>
      <c r="D315" s="32"/>
      <c r="E315" s="31"/>
      <c r="F315" s="33"/>
      <c r="G315" s="31"/>
      <c r="H315" s="31"/>
      <c r="I315" s="34"/>
      <c r="J315" s="35"/>
      <c r="K315" s="36">
        <f t="shared" si="13"/>
        <v>0</v>
      </c>
      <c r="R315" s="84"/>
    </row>
    <row r="316" spans="1:19" x14ac:dyDescent="0.2">
      <c r="A316" s="75">
        <f t="shared" si="12"/>
        <v>45907</v>
      </c>
      <c r="B316" s="40">
        <f t="shared" si="14"/>
        <v>45907</v>
      </c>
      <c r="C316" s="31"/>
      <c r="D316" s="32"/>
      <c r="E316" s="31"/>
      <c r="F316" s="33"/>
      <c r="G316" s="31"/>
      <c r="H316" s="31"/>
      <c r="I316" s="34"/>
      <c r="J316" s="35"/>
      <c r="K316" s="36">
        <f t="shared" si="13"/>
        <v>0</v>
      </c>
      <c r="R316" s="84"/>
    </row>
    <row r="317" spans="1:19" x14ac:dyDescent="0.2">
      <c r="A317" s="76">
        <f t="shared" si="12"/>
        <v>45908</v>
      </c>
      <c r="B317" s="44">
        <f t="shared" si="14"/>
        <v>45908</v>
      </c>
      <c r="C317" s="45"/>
      <c r="D317" s="46"/>
      <c r="E317" s="45"/>
      <c r="F317" s="47"/>
      <c r="G317" s="45"/>
      <c r="H317" s="45"/>
      <c r="I317" s="48"/>
      <c r="J317" s="49"/>
      <c r="K317" s="50">
        <f t="shared" si="13"/>
        <v>0</v>
      </c>
      <c r="L317" s="51">
        <f>SUM(K311:K317)</f>
        <v>0</v>
      </c>
      <c r="M317" s="23" t="str">
        <f>IF(L317&lt;$R$2,"00:00",L317-$R$2)</f>
        <v>00:00</v>
      </c>
      <c r="N317" s="23">
        <f>IF(L317&gt;$R$2,"00:00",$R$2-L317)</f>
        <v>0.75</v>
      </c>
      <c r="O317" s="52">
        <f>IF(M317&lt;N317,M317+O310,O310-N317)</f>
        <v>-33.75</v>
      </c>
      <c r="P317" s="51"/>
      <c r="Q317" s="51"/>
    </row>
    <row r="318" spans="1:19" x14ac:dyDescent="0.2">
      <c r="A318" s="75">
        <f t="shared" si="12"/>
        <v>45909</v>
      </c>
      <c r="B318" s="54">
        <f t="shared" si="14"/>
        <v>45909</v>
      </c>
      <c r="C318" s="31"/>
      <c r="D318" s="32"/>
      <c r="E318" s="31"/>
      <c r="F318" s="33"/>
      <c r="G318" s="31"/>
      <c r="H318" s="31"/>
      <c r="I318" s="34"/>
      <c r="J318" s="35"/>
      <c r="K318" s="36">
        <f t="shared" si="13"/>
        <v>0</v>
      </c>
    </row>
    <row r="319" spans="1:19" x14ac:dyDescent="0.2">
      <c r="A319" s="75">
        <f t="shared" si="12"/>
        <v>45910</v>
      </c>
      <c r="B319" s="54">
        <f t="shared" si="14"/>
        <v>45910</v>
      </c>
      <c r="C319" s="31"/>
      <c r="D319" s="32"/>
      <c r="E319" s="31"/>
      <c r="F319" s="33"/>
      <c r="G319" s="31"/>
      <c r="H319" s="31"/>
      <c r="I319" s="34"/>
      <c r="J319" s="35"/>
      <c r="K319" s="36">
        <f t="shared" si="13"/>
        <v>0</v>
      </c>
    </row>
    <row r="320" spans="1:19" x14ac:dyDescent="0.2">
      <c r="A320" s="75">
        <f t="shared" si="12"/>
        <v>45911</v>
      </c>
      <c r="B320" s="54">
        <f t="shared" si="14"/>
        <v>45911</v>
      </c>
      <c r="C320" s="31"/>
      <c r="D320" s="32"/>
      <c r="E320" s="31"/>
      <c r="F320" s="33"/>
      <c r="G320" s="31"/>
      <c r="H320" s="31"/>
      <c r="I320" s="34"/>
      <c r="J320" s="35"/>
      <c r="K320" s="36">
        <f t="shared" si="13"/>
        <v>0</v>
      </c>
    </row>
    <row r="321" spans="1:17" x14ac:dyDescent="0.2">
      <c r="A321" s="75">
        <f t="shared" si="12"/>
        <v>45912</v>
      </c>
      <c r="B321" s="54">
        <f t="shared" si="14"/>
        <v>45912</v>
      </c>
      <c r="C321" s="31"/>
      <c r="D321" s="32"/>
      <c r="E321" s="31"/>
      <c r="F321" s="33"/>
      <c r="G321" s="31"/>
      <c r="H321" s="31"/>
      <c r="I321" s="34"/>
      <c r="J321" s="35"/>
      <c r="K321" s="36">
        <f t="shared" si="13"/>
        <v>0</v>
      </c>
    </row>
    <row r="322" spans="1:17" x14ac:dyDescent="0.2">
      <c r="A322" s="75">
        <f t="shared" si="12"/>
        <v>45913</v>
      </c>
      <c r="B322" s="54">
        <f t="shared" si="14"/>
        <v>45913</v>
      </c>
      <c r="C322" s="31"/>
      <c r="D322" s="32"/>
      <c r="E322" s="31"/>
      <c r="F322" s="33"/>
      <c r="G322" s="31"/>
      <c r="H322" s="31"/>
      <c r="I322" s="34"/>
      <c r="J322" s="35"/>
      <c r="K322" s="36">
        <f t="shared" si="13"/>
        <v>0</v>
      </c>
    </row>
    <row r="323" spans="1:17" x14ac:dyDescent="0.2">
      <c r="A323" s="75">
        <f t="shared" si="12"/>
        <v>45914</v>
      </c>
      <c r="B323" s="54">
        <f t="shared" si="14"/>
        <v>45914</v>
      </c>
      <c r="C323" s="31"/>
      <c r="D323" s="32"/>
      <c r="E323" s="31"/>
      <c r="F323" s="33"/>
      <c r="G323" s="31"/>
      <c r="H323" s="31"/>
      <c r="I323" s="34"/>
      <c r="J323" s="35"/>
      <c r="K323" s="36">
        <f t="shared" si="13"/>
        <v>0</v>
      </c>
    </row>
    <row r="324" spans="1:17" x14ac:dyDescent="0.2">
      <c r="A324" s="76">
        <f t="shared" ref="A324:A373" si="15">B324</f>
        <v>45915</v>
      </c>
      <c r="B324" s="56">
        <f t="shared" si="14"/>
        <v>45915</v>
      </c>
      <c r="C324" s="45"/>
      <c r="D324" s="46"/>
      <c r="E324" s="45"/>
      <c r="F324" s="47"/>
      <c r="G324" s="45"/>
      <c r="H324" s="45"/>
      <c r="I324" s="48"/>
      <c r="J324" s="49"/>
      <c r="K324" s="50">
        <f t="shared" ref="K324:K373" si="16">(D324-C324)+(F324-E324)+(H324-G324)+I324+J324</f>
        <v>0</v>
      </c>
      <c r="L324" s="51">
        <f>SUM(K318:K324)</f>
        <v>0</v>
      </c>
      <c r="M324" s="23" t="str">
        <f>IF(L324&lt;$R$2,"00:00",L324-$R$2)</f>
        <v>00:00</v>
      </c>
      <c r="N324" s="23">
        <f>IF(L324&gt;$R$2,"00:00",$R$2-L324)</f>
        <v>0.75</v>
      </c>
      <c r="O324" s="52">
        <f>IF(M324&lt;N324,M324+O317,O317-N324)</f>
        <v>-34.5</v>
      </c>
      <c r="P324" s="51"/>
      <c r="Q324" s="51"/>
    </row>
    <row r="325" spans="1:17" x14ac:dyDescent="0.2">
      <c r="A325" s="75">
        <f t="shared" si="15"/>
        <v>45916</v>
      </c>
      <c r="B325" s="40">
        <f t="shared" ref="B325:B373" si="17">B324+1</f>
        <v>45916</v>
      </c>
      <c r="C325" s="31"/>
      <c r="D325" s="32"/>
      <c r="E325" s="31"/>
      <c r="F325" s="33"/>
      <c r="G325" s="31"/>
      <c r="H325" s="31"/>
      <c r="I325" s="34"/>
      <c r="J325" s="35"/>
      <c r="K325" s="36">
        <f t="shared" si="16"/>
        <v>0</v>
      </c>
    </row>
    <row r="326" spans="1:17" x14ac:dyDescent="0.2">
      <c r="A326" s="75">
        <f t="shared" si="15"/>
        <v>45917</v>
      </c>
      <c r="B326" s="40">
        <f t="shared" si="17"/>
        <v>45917</v>
      </c>
      <c r="C326" s="31"/>
      <c r="D326" s="32"/>
      <c r="E326" s="31"/>
      <c r="F326" s="33"/>
      <c r="G326" s="31"/>
      <c r="H326" s="31"/>
      <c r="I326" s="34"/>
      <c r="J326" s="35"/>
      <c r="K326" s="36">
        <f t="shared" si="16"/>
        <v>0</v>
      </c>
    </row>
    <row r="327" spans="1:17" x14ac:dyDescent="0.2">
      <c r="A327" s="75">
        <f t="shared" si="15"/>
        <v>45918</v>
      </c>
      <c r="B327" s="40">
        <f t="shared" si="17"/>
        <v>45918</v>
      </c>
      <c r="C327" s="31"/>
      <c r="D327" s="32"/>
      <c r="E327" s="31"/>
      <c r="F327" s="33"/>
      <c r="G327" s="31"/>
      <c r="H327" s="31"/>
      <c r="I327" s="34"/>
      <c r="J327" s="35"/>
      <c r="K327" s="36">
        <f t="shared" si="16"/>
        <v>0</v>
      </c>
    </row>
    <row r="328" spans="1:17" x14ac:dyDescent="0.2">
      <c r="A328" s="75">
        <f t="shared" si="15"/>
        <v>45919</v>
      </c>
      <c r="B328" s="40">
        <f t="shared" si="17"/>
        <v>45919</v>
      </c>
      <c r="C328" s="31"/>
      <c r="D328" s="32"/>
      <c r="E328" s="31"/>
      <c r="F328" s="33"/>
      <c r="G328" s="31"/>
      <c r="H328" s="31"/>
      <c r="I328" s="34"/>
      <c r="J328" s="35"/>
      <c r="K328" s="36">
        <f t="shared" si="16"/>
        <v>0</v>
      </c>
    </row>
    <row r="329" spans="1:17" x14ac:dyDescent="0.2">
      <c r="A329" s="75">
        <f t="shared" si="15"/>
        <v>45920</v>
      </c>
      <c r="B329" s="40">
        <f t="shared" si="17"/>
        <v>45920</v>
      </c>
      <c r="C329" s="31"/>
      <c r="D329" s="32"/>
      <c r="E329" s="31"/>
      <c r="F329" s="33"/>
      <c r="G329" s="31"/>
      <c r="H329" s="31"/>
      <c r="I329" s="34"/>
      <c r="J329" s="35"/>
      <c r="K329" s="36">
        <f t="shared" si="16"/>
        <v>0</v>
      </c>
    </row>
    <row r="330" spans="1:17" x14ac:dyDescent="0.2">
      <c r="A330" s="75">
        <f t="shared" si="15"/>
        <v>45921</v>
      </c>
      <c r="B330" s="40">
        <f t="shared" si="17"/>
        <v>45921</v>
      </c>
      <c r="C330" s="31"/>
      <c r="D330" s="32"/>
      <c r="E330" s="31"/>
      <c r="F330" s="33"/>
      <c r="G330" s="31"/>
      <c r="H330" s="31"/>
      <c r="I330" s="34"/>
      <c r="J330" s="35"/>
      <c r="K330" s="36">
        <f t="shared" si="16"/>
        <v>0</v>
      </c>
    </row>
    <row r="331" spans="1:17" x14ac:dyDescent="0.2">
      <c r="A331" s="76">
        <f t="shared" si="15"/>
        <v>45922</v>
      </c>
      <c r="B331" s="44">
        <f t="shared" si="17"/>
        <v>45922</v>
      </c>
      <c r="C331" s="45"/>
      <c r="D331" s="46"/>
      <c r="E331" s="45"/>
      <c r="F331" s="47"/>
      <c r="G331" s="45"/>
      <c r="H331" s="45"/>
      <c r="I331" s="48"/>
      <c r="J331" s="49"/>
      <c r="K331" s="50">
        <f t="shared" si="16"/>
        <v>0</v>
      </c>
      <c r="L331" s="51">
        <f>SUM(K325:K331)</f>
        <v>0</v>
      </c>
      <c r="M331" s="23" t="str">
        <f>IF(L331&lt;$R$2,"00:00",L331-$R$2)</f>
        <v>00:00</v>
      </c>
      <c r="N331" s="23">
        <f>IF(L331&gt;$R$2,"00:00",$R$2-L331)</f>
        <v>0.75</v>
      </c>
      <c r="O331" s="52">
        <f>IF(M331&lt;N331,M331+O324,O324-N331)</f>
        <v>-35.25</v>
      </c>
      <c r="P331" s="51"/>
      <c r="Q331" s="51"/>
    </row>
    <row r="332" spans="1:17" x14ac:dyDescent="0.2">
      <c r="A332" s="75">
        <f t="shared" si="15"/>
        <v>45923</v>
      </c>
      <c r="B332" s="54">
        <f t="shared" si="17"/>
        <v>45923</v>
      </c>
      <c r="C332" s="31"/>
      <c r="D332" s="32"/>
      <c r="E332" s="31"/>
      <c r="F332" s="33"/>
      <c r="G332" s="31"/>
      <c r="H332" s="31"/>
      <c r="I332" s="34"/>
      <c r="J332" s="35"/>
      <c r="K332" s="36">
        <f t="shared" si="16"/>
        <v>0</v>
      </c>
    </row>
    <row r="333" spans="1:17" x14ac:dyDescent="0.2">
      <c r="A333" s="75">
        <f t="shared" si="15"/>
        <v>45924</v>
      </c>
      <c r="B333" s="54">
        <f t="shared" si="17"/>
        <v>45924</v>
      </c>
      <c r="C333" s="31"/>
      <c r="D333" s="32"/>
      <c r="E333" s="31"/>
      <c r="F333" s="33"/>
      <c r="G333" s="31"/>
      <c r="H333" s="31"/>
      <c r="I333" s="34"/>
      <c r="J333" s="35"/>
      <c r="K333" s="36">
        <f t="shared" si="16"/>
        <v>0</v>
      </c>
    </row>
    <row r="334" spans="1:17" x14ac:dyDescent="0.2">
      <c r="A334" s="75">
        <f t="shared" si="15"/>
        <v>45925</v>
      </c>
      <c r="B334" s="54">
        <f t="shared" si="17"/>
        <v>45925</v>
      </c>
      <c r="C334" s="31"/>
      <c r="D334" s="32"/>
      <c r="E334" s="31"/>
      <c r="F334" s="33"/>
      <c r="G334" s="31"/>
      <c r="H334" s="31"/>
      <c r="I334" s="34"/>
      <c r="J334" s="35"/>
      <c r="K334" s="36">
        <f t="shared" si="16"/>
        <v>0</v>
      </c>
    </row>
    <row r="335" spans="1:17" x14ac:dyDescent="0.2">
      <c r="A335" s="75">
        <f t="shared" si="15"/>
        <v>45926</v>
      </c>
      <c r="B335" s="54">
        <f t="shared" si="17"/>
        <v>45926</v>
      </c>
      <c r="C335" s="31"/>
      <c r="D335" s="32"/>
      <c r="E335" s="31"/>
      <c r="F335" s="33"/>
      <c r="G335" s="31"/>
      <c r="H335" s="31"/>
      <c r="I335" s="34"/>
      <c r="J335" s="35"/>
      <c r="K335" s="36">
        <f t="shared" si="16"/>
        <v>0</v>
      </c>
    </row>
    <row r="336" spans="1:17" x14ac:dyDescent="0.2">
      <c r="A336" s="75">
        <f t="shared" si="15"/>
        <v>45927</v>
      </c>
      <c r="B336" s="54">
        <f t="shared" si="17"/>
        <v>45927</v>
      </c>
      <c r="C336" s="31"/>
      <c r="D336" s="32"/>
      <c r="E336" s="31"/>
      <c r="F336" s="33"/>
      <c r="G336" s="31"/>
      <c r="H336" s="31"/>
      <c r="I336" s="34"/>
      <c r="J336" s="35"/>
      <c r="K336" s="36">
        <f t="shared" si="16"/>
        <v>0</v>
      </c>
    </row>
    <row r="337" spans="1:18" x14ac:dyDescent="0.2">
      <c r="A337" s="75">
        <f t="shared" si="15"/>
        <v>45928</v>
      </c>
      <c r="B337" s="54">
        <f t="shared" si="17"/>
        <v>45928</v>
      </c>
      <c r="C337" s="31"/>
      <c r="D337" s="32"/>
      <c r="E337" s="31"/>
      <c r="F337" s="33"/>
      <c r="G337" s="31"/>
      <c r="H337" s="31"/>
      <c r="I337" s="34"/>
      <c r="J337" s="35"/>
      <c r="K337" s="36">
        <f t="shared" si="16"/>
        <v>0</v>
      </c>
    </row>
    <row r="338" spans="1:18" x14ac:dyDescent="0.2">
      <c r="A338" s="76">
        <f t="shared" si="15"/>
        <v>45929</v>
      </c>
      <c r="B338" s="56">
        <f t="shared" si="17"/>
        <v>45929</v>
      </c>
      <c r="C338" s="45"/>
      <c r="D338" s="46"/>
      <c r="E338" s="45"/>
      <c r="F338" s="47"/>
      <c r="G338" s="45"/>
      <c r="H338" s="45"/>
      <c r="I338" s="48"/>
      <c r="J338" s="49"/>
      <c r="K338" s="50">
        <f t="shared" si="16"/>
        <v>0</v>
      </c>
      <c r="L338" s="51">
        <f>SUM(K332:K338)</f>
        <v>0</v>
      </c>
      <c r="M338" s="23" t="str">
        <f>IF(L338&lt;$R$2,"00:00",L338-$R$2)</f>
        <v>00:00</v>
      </c>
      <c r="N338" s="23">
        <f>IF(L338&gt;$R$2,"00:00",$R$2-L338)</f>
        <v>0.75</v>
      </c>
      <c r="O338" s="52">
        <f>IF(M338&lt;N338,M338+O331,O331-N338)</f>
        <v>-36</v>
      </c>
      <c r="P338" s="51"/>
      <c r="Q338" s="51"/>
    </row>
    <row r="339" spans="1:18" x14ac:dyDescent="0.2">
      <c r="A339" s="75">
        <f t="shared" si="15"/>
        <v>45930</v>
      </c>
      <c r="B339" s="40">
        <f t="shared" si="17"/>
        <v>45930</v>
      </c>
      <c r="C339" s="31"/>
      <c r="D339" s="32"/>
      <c r="E339" s="31"/>
      <c r="F339" s="33"/>
      <c r="G339" s="31"/>
      <c r="H339" s="31"/>
      <c r="I339" s="34"/>
      <c r="J339" s="35"/>
      <c r="K339" s="36">
        <f t="shared" si="16"/>
        <v>0</v>
      </c>
    </row>
    <row r="340" spans="1:18" x14ac:dyDescent="0.2">
      <c r="A340" s="75">
        <f t="shared" si="15"/>
        <v>45931</v>
      </c>
      <c r="B340" s="40">
        <f t="shared" si="17"/>
        <v>45931</v>
      </c>
      <c r="C340" s="31"/>
      <c r="D340" s="32"/>
      <c r="E340" s="31"/>
      <c r="F340" s="33"/>
      <c r="G340" s="31"/>
      <c r="H340" s="31"/>
      <c r="I340" s="34"/>
      <c r="J340" s="35"/>
      <c r="K340" s="36">
        <f t="shared" si="16"/>
        <v>0</v>
      </c>
    </row>
    <row r="341" spans="1:18" x14ac:dyDescent="0.2">
      <c r="A341" s="75">
        <f t="shared" si="15"/>
        <v>45932</v>
      </c>
      <c r="B341" s="40">
        <f t="shared" si="17"/>
        <v>45932</v>
      </c>
      <c r="C341" s="31"/>
      <c r="D341" s="32"/>
      <c r="E341" s="31"/>
      <c r="F341" s="33"/>
      <c r="G341" s="31"/>
      <c r="H341" s="31"/>
      <c r="I341" s="34"/>
      <c r="J341" s="35"/>
      <c r="K341" s="36">
        <f t="shared" si="16"/>
        <v>0</v>
      </c>
    </row>
    <row r="342" spans="1:18" x14ac:dyDescent="0.2">
      <c r="A342" s="75">
        <f t="shared" si="15"/>
        <v>45933</v>
      </c>
      <c r="B342" s="40">
        <f t="shared" si="17"/>
        <v>45933</v>
      </c>
      <c r="C342" s="31"/>
      <c r="D342" s="32"/>
      <c r="E342" s="31"/>
      <c r="F342" s="33"/>
      <c r="G342" s="31"/>
      <c r="H342" s="31"/>
      <c r="I342" s="34"/>
      <c r="J342" s="35"/>
      <c r="K342" s="36">
        <f t="shared" si="16"/>
        <v>0</v>
      </c>
    </row>
    <row r="343" spans="1:18" x14ac:dyDescent="0.2">
      <c r="A343" s="75">
        <f t="shared" si="15"/>
        <v>45934</v>
      </c>
      <c r="B343" s="40">
        <f t="shared" si="17"/>
        <v>45934</v>
      </c>
      <c r="C343" s="31"/>
      <c r="D343" s="32"/>
      <c r="E343" s="31"/>
      <c r="F343" s="33"/>
      <c r="G343" s="31"/>
      <c r="H343" s="31"/>
      <c r="I343" s="34"/>
      <c r="J343" s="35"/>
      <c r="K343" s="36">
        <f t="shared" si="16"/>
        <v>0</v>
      </c>
    </row>
    <row r="344" spans="1:18" x14ac:dyDescent="0.2">
      <c r="A344" s="75">
        <f t="shared" si="15"/>
        <v>45935</v>
      </c>
      <c r="B344" s="40">
        <f t="shared" si="17"/>
        <v>45935</v>
      </c>
      <c r="C344" s="31"/>
      <c r="D344" s="32"/>
      <c r="E344" s="31"/>
      <c r="F344" s="33"/>
      <c r="G344" s="31"/>
      <c r="H344" s="31"/>
      <c r="I344" s="34"/>
      <c r="J344" s="35"/>
      <c r="K344" s="36">
        <f t="shared" si="16"/>
        <v>0</v>
      </c>
    </row>
    <row r="345" spans="1:18" x14ac:dyDescent="0.2">
      <c r="A345" s="76">
        <f t="shared" si="15"/>
        <v>45936</v>
      </c>
      <c r="B345" s="44">
        <f t="shared" si="17"/>
        <v>45936</v>
      </c>
      <c r="C345" s="45"/>
      <c r="D345" s="46"/>
      <c r="E345" s="45"/>
      <c r="F345" s="47"/>
      <c r="G345" s="45"/>
      <c r="H345" s="45"/>
      <c r="I345" s="48"/>
      <c r="J345" s="49"/>
      <c r="K345" s="50">
        <f t="shared" si="16"/>
        <v>0</v>
      </c>
      <c r="L345" s="51">
        <f>SUM(K339:K345)</f>
        <v>0</v>
      </c>
      <c r="M345" s="23" t="str">
        <f>IF(L345&lt;$R$2,"00:00",L345-$R$2)</f>
        <v>00:00</v>
      </c>
      <c r="N345" s="23">
        <f>IF(L345&gt;$R$2,"00:00",$R$2-L345)</f>
        <v>0.75</v>
      </c>
      <c r="O345" s="52">
        <f>IF(M345&lt;N345,M345+O338,O338-N345)</f>
        <v>-36.75</v>
      </c>
      <c r="P345" s="51"/>
      <c r="Q345" s="51"/>
    </row>
    <row r="346" spans="1:18" x14ac:dyDescent="0.2">
      <c r="A346" s="75">
        <f t="shared" si="15"/>
        <v>45937</v>
      </c>
      <c r="B346" s="54">
        <f t="shared" si="17"/>
        <v>45937</v>
      </c>
      <c r="C346" s="31"/>
      <c r="D346" s="32"/>
      <c r="E346" s="31"/>
      <c r="F346" s="33"/>
      <c r="G346" s="31"/>
      <c r="H346" s="31"/>
      <c r="I346" s="34"/>
      <c r="J346" s="35"/>
      <c r="K346" s="36">
        <f t="shared" si="16"/>
        <v>0</v>
      </c>
    </row>
    <row r="347" spans="1:18" x14ac:dyDescent="0.2">
      <c r="A347" s="75">
        <f t="shared" si="15"/>
        <v>45938</v>
      </c>
      <c r="B347" s="54">
        <f t="shared" si="17"/>
        <v>45938</v>
      </c>
      <c r="C347" s="31"/>
      <c r="D347" s="32"/>
      <c r="E347" s="31"/>
      <c r="F347" s="33"/>
      <c r="G347" s="31"/>
      <c r="H347" s="31"/>
      <c r="I347" s="34"/>
      <c r="J347" s="35"/>
      <c r="K347" s="36">
        <f t="shared" si="16"/>
        <v>0</v>
      </c>
    </row>
    <row r="348" spans="1:18" x14ac:dyDescent="0.2">
      <c r="A348" s="75">
        <f t="shared" si="15"/>
        <v>45939</v>
      </c>
      <c r="B348" s="54">
        <f t="shared" si="17"/>
        <v>45939</v>
      </c>
      <c r="C348" s="31"/>
      <c r="D348" s="32"/>
      <c r="E348" s="31"/>
      <c r="F348" s="33"/>
      <c r="G348" s="31"/>
      <c r="H348" s="31"/>
      <c r="I348" s="34"/>
      <c r="J348" s="35"/>
      <c r="K348" s="36">
        <f t="shared" si="16"/>
        <v>0</v>
      </c>
    </row>
    <row r="349" spans="1:18" x14ac:dyDescent="0.2">
      <c r="A349" s="75">
        <f t="shared" si="15"/>
        <v>45940</v>
      </c>
      <c r="B349" s="54">
        <f t="shared" si="17"/>
        <v>45940</v>
      </c>
      <c r="C349" s="31"/>
      <c r="D349" s="32"/>
      <c r="E349" s="31"/>
      <c r="F349" s="33"/>
      <c r="G349" s="31"/>
      <c r="H349" s="31"/>
      <c r="I349" s="34"/>
      <c r="J349" s="35"/>
      <c r="K349" s="36">
        <f t="shared" si="16"/>
        <v>0</v>
      </c>
      <c r="R349" s="33"/>
    </row>
    <row r="350" spans="1:18" x14ac:dyDescent="0.2">
      <c r="A350" s="75">
        <f t="shared" si="15"/>
        <v>45941</v>
      </c>
      <c r="B350" s="54">
        <f t="shared" si="17"/>
        <v>45941</v>
      </c>
      <c r="C350" s="31"/>
      <c r="D350" s="32"/>
      <c r="E350" s="31"/>
      <c r="F350" s="33"/>
      <c r="G350" s="31"/>
      <c r="H350" s="31"/>
      <c r="I350" s="34"/>
      <c r="J350" s="35"/>
      <c r="K350" s="36">
        <f t="shared" si="16"/>
        <v>0</v>
      </c>
    </row>
    <row r="351" spans="1:18" x14ac:dyDescent="0.2">
      <c r="A351" s="75">
        <f t="shared" si="15"/>
        <v>45942</v>
      </c>
      <c r="B351" s="54">
        <f t="shared" si="17"/>
        <v>45942</v>
      </c>
      <c r="C351" s="31"/>
      <c r="D351" s="32"/>
      <c r="E351" s="31"/>
      <c r="G351" s="31"/>
      <c r="H351" s="31"/>
      <c r="I351" s="34"/>
      <c r="J351" s="35"/>
      <c r="K351" s="36">
        <f t="shared" si="16"/>
        <v>0</v>
      </c>
    </row>
    <row r="352" spans="1:18" x14ac:dyDescent="0.2">
      <c r="A352" s="76">
        <f t="shared" si="15"/>
        <v>45943</v>
      </c>
      <c r="B352" s="56">
        <f t="shared" si="17"/>
        <v>45943</v>
      </c>
      <c r="C352" s="45"/>
      <c r="D352" s="46"/>
      <c r="E352" s="45"/>
      <c r="F352" s="47"/>
      <c r="G352" s="45"/>
      <c r="H352" s="45"/>
      <c r="I352" s="48"/>
      <c r="J352" s="49"/>
      <c r="K352" s="50">
        <f t="shared" si="16"/>
        <v>0</v>
      </c>
      <c r="L352" s="51">
        <f>SUM(K346:K352)</f>
        <v>0</v>
      </c>
      <c r="M352" s="23" t="str">
        <f>IF(L352&lt;$R$2,"00:00",L352-$R$2)</f>
        <v>00:00</v>
      </c>
      <c r="N352" s="23">
        <f>IF(L352&gt;$R$2,"00:00",$R$2-L352)</f>
        <v>0.75</v>
      </c>
      <c r="O352" s="52">
        <f>IF(M352&lt;N352,M352+O345,O345-N352)</f>
        <v>-37.5</v>
      </c>
      <c r="P352" s="51"/>
      <c r="Q352" s="51"/>
    </row>
    <row r="353" spans="1:17" x14ac:dyDescent="0.2">
      <c r="A353" s="75">
        <f t="shared" si="15"/>
        <v>45944</v>
      </c>
      <c r="B353" s="40">
        <f t="shared" si="17"/>
        <v>45944</v>
      </c>
      <c r="C353" s="31"/>
      <c r="D353" s="32"/>
      <c r="E353" s="31"/>
      <c r="F353" s="33"/>
      <c r="G353" s="31"/>
      <c r="H353" s="31"/>
      <c r="I353" s="34"/>
      <c r="J353" s="35"/>
      <c r="K353" s="36">
        <f t="shared" si="16"/>
        <v>0</v>
      </c>
    </row>
    <row r="354" spans="1:17" x14ac:dyDescent="0.2">
      <c r="A354" s="75">
        <f t="shared" si="15"/>
        <v>45945</v>
      </c>
      <c r="B354" s="40">
        <f t="shared" si="17"/>
        <v>45945</v>
      </c>
      <c r="C354" s="31"/>
      <c r="D354" s="32"/>
      <c r="E354" s="31"/>
      <c r="F354" s="33"/>
      <c r="G354" s="31"/>
      <c r="H354" s="31"/>
      <c r="I354" s="34"/>
      <c r="J354" s="35"/>
      <c r="K354" s="36">
        <f t="shared" si="16"/>
        <v>0</v>
      </c>
    </row>
    <row r="355" spans="1:17" x14ac:dyDescent="0.2">
      <c r="A355" s="75">
        <f t="shared" si="15"/>
        <v>45946</v>
      </c>
      <c r="B355" s="40">
        <f t="shared" si="17"/>
        <v>45946</v>
      </c>
      <c r="C355" s="31"/>
      <c r="D355" s="32"/>
      <c r="E355" s="31"/>
      <c r="F355" s="33"/>
      <c r="G355" s="31"/>
      <c r="H355" s="31"/>
      <c r="I355" s="34"/>
      <c r="J355" s="35"/>
      <c r="K355" s="36">
        <f t="shared" si="16"/>
        <v>0</v>
      </c>
    </row>
    <row r="356" spans="1:17" x14ac:dyDescent="0.2">
      <c r="A356" s="75">
        <f t="shared" si="15"/>
        <v>45947</v>
      </c>
      <c r="B356" s="40">
        <f t="shared" si="17"/>
        <v>45947</v>
      </c>
      <c r="C356" s="31"/>
      <c r="D356" s="32"/>
      <c r="E356" s="31"/>
      <c r="F356" s="33"/>
      <c r="G356" s="31"/>
      <c r="H356" s="31"/>
      <c r="I356" s="34"/>
      <c r="J356" s="35"/>
      <c r="K356" s="36">
        <f t="shared" si="16"/>
        <v>0</v>
      </c>
    </row>
    <row r="357" spans="1:17" x14ac:dyDescent="0.2">
      <c r="A357" s="75">
        <f t="shared" si="15"/>
        <v>45948</v>
      </c>
      <c r="B357" s="40">
        <f t="shared" si="17"/>
        <v>45948</v>
      </c>
      <c r="C357" s="31"/>
      <c r="D357" s="32"/>
      <c r="E357" s="31"/>
      <c r="F357" s="33"/>
      <c r="G357" s="31"/>
      <c r="H357" s="31"/>
      <c r="I357" s="34"/>
      <c r="J357" s="35"/>
      <c r="K357" s="36">
        <f t="shared" si="16"/>
        <v>0</v>
      </c>
    </row>
    <row r="358" spans="1:17" x14ac:dyDescent="0.2">
      <c r="A358" s="75">
        <f t="shared" si="15"/>
        <v>45949</v>
      </c>
      <c r="B358" s="40">
        <f t="shared" si="17"/>
        <v>45949</v>
      </c>
      <c r="C358" s="31"/>
      <c r="D358" s="32"/>
      <c r="E358" s="31"/>
      <c r="F358" s="33"/>
      <c r="G358" s="31"/>
      <c r="H358" s="31"/>
      <c r="I358" s="34"/>
      <c r="J358" s="35"/>
      <c r="K358" s="36">
        <f t="shared" si="16"/>
        <v>0</v>
      </c>
    </row>
    <row r="359" spans="1:17" x14ac:dyDescent="0.2">
      <c r="A359" s="76">
        <f t="shared" si="15"/>
        <v>45950</v>
      </c>
      <c r="B359" s="44">
        <f t="shared" si="17"/>
        <v>45950</v>
      </c>
      <c r="C359" s="45"/>
      <c r="D359" s="46"/>
      <c r="E359" s="45"/>
      <c r="F359" s="47"/>
      <c r="G359" s="45"/>
      <c r="H359" s="45"/>
      <c r="I359" s="48"/>
      <c r="J359" s="49"/>
      <c r="K359" s="50">
        <f t="shared" si="16"/>
        <v>0</v>
      </c>
      <c r="L359" s="51">
        <f>SUM(K353:K359)</f>
        <v>0</v>
      </c>
      <c r="M359" s="23" t="str">
        <f>IF(L359&lt;$R$2,"00:00",L359-$R$2)</f>
        <v>00:00</v>
      </c>
      <c r="N359" s="23">
        <f>IF(L359&gt;$R$2,"00:00",$R$2-L359)</f>
        <v>0.75</v>
      </c>
      <c r="O359" s="52">
        <f>IF(M359&lt;N359,M359+O352,O352-N359)</f>
        <v>-38.25</v>
      </c>
      <c r="P359" s="51"/>
      <c r="Q359" s="51"/>
    </row>
    <row r="360" spans="1:17" x14ac:dyDescent="0.2">
      <c r="A360" s="75">
        <f t="shared" si="15"/>
        <v>45951</v>
      </c>
      <c r="B360" s="54">
        <f t="shared" si="17"/>
        <v>45951</v>
      </c>
      <c r="C360" s="31"/>
      <c r="D360" s="32"/>
      <c r="E360" s="31"/>
      <c r="F360" s="33"/>
      <c r="G360" s="31"/>
      <c r="H360" s="31"/>
      <c r="I360" s="34"/>
      <c r="J360" s="35"/>
      <c r="K360" s="36">
        <f t="shared" si="16"/>
        <v>0</v>
      </c>
    </row>
    <row r="361" spans="1:17" x14ac:dyDescent="0.2">
      <c r="A361" s="75">
        <f t="shared" si="15"/>
        <v>45952</v>
      </c>
      <c r="B361" s="54">
        <f t="shared" si="17"/>
        <v>45952</v>
      </c>
      <c r="C361" s="31"/>
      <c r="D361" s="32"/>
      <c r="E361" s="31"/>
      <c r="F361" s="33"/>
      <c r="G361" s="31"/>
      <c r="H361" s="31"/>
      <c r="I361" s="34"/>
      <c r="J361" s="35"/>
      <c r="K361" s="36">
        <f t="shared" si="16"/>
        <v>0</v>
      </c>
    </row>
    <row r="362" spans="1:17" x14ac:dyDescent="0.2">
      <c r="A362" s="75">
        <f t="shared" si="15"/>
        <v>45953</v>
      </c>
      <c r="B362" s="54">
        <f t="shared" si="17"/>
        <v>45953</v>
      </c>
      <c r="C362" s="31"/>
      <c r="D362" s="32"/>
      <c r="E362" s="31"/>
      <c r="F362" s="33"/>
      <c r="G362" s="31"/>
      <c r="H362" s="31"/>
      <c r="I362" s="34"/>
      <c r="J362" s="35"/>
      <c r="K362" s="36">
        <f t="shared" si="16"/>
        <v>0</v>
      </c>
    </row>
    <row r="363" spans="1:17" x14ac:dyDescent="0.2">
      <c r="A363" s="75">
        <f t="shared" si="15"/>
        <v>45954</v>
      </c>
      <c r="B363" s="54">
        <f t="shared" si="17"/>
        <v>45954</v>
      </c>
      <c r="C363" s="31"/>
      <c r="D363" s="32"/>
      <c r="E363" s="31"/>
      <c r="F363" s="33"/>
      <c r="G363" s="31"/>
      <c r="H363" s="31"/>
      <c r="I363" s="34"/>
      <c r="J363" s="35"/>
      <c r="K363" s="36">
        <f t="shared" si="16"/>
        <v>0</v>
      </c>
    </row>
    <row r="364" spans="1:17" x14ac:dyDescent="0.2">
      <c r="A364" s="75">
        <f t="shared" si="15"/>
        <v>45955</v>
      </c>
      <c r="B364" s="54">
        <f t="shared" si="17"/>
        <v>45955</v>
      </c>
      <c r="C364" s="31"/>
      <c r="D364" s="32"/>
      <c r="E364" s="31"/>
      <c r="F364" s="33"/>
      <c r="G364" s="31"/>
      <c r="H364" s="31"/>
      <c r="I364" s="34"/>
      <c r="J364" s="35"/>
      <c r="K364" s="36">
        <f t="shared" si="16"/>
        <v>0</v>
      </c>
    </row>
    <row r="365" spans="1:17" x14ac:dyDescent="0.2">
      <c r="A365" s="75">
        <f t="shared" si="15"/>
        <v>45956</v>
      </c>
      <c r="B365" s="54">
        <f t="shared" si="17"/>
        <v>45956</v>
      </c>
      <c r="C365" s="31"/>
      <c r="D365" s="32"/>
      <c r="E365" s="31"/>
      <c r="F365" s="33"/>
      <c r="G365" s="31"/>
      <c r="H365" s="31"/>
      <c r="I365" s="34"/>
      <c r="J365" s="35"/>
      <c r="K365" s="36">
        <f t="shared" si="16"/>
        <v>0</v>
      </c>
    </row>
    <row r="366" spans="1:17" x14ac:dyDescent="0.2">
      <c r="A366" s="76">
        <f t="shared" si="15"/>
        <v>45957</v>
      </c>
      <c r="B366" s="56">
        <f t="shared" si="17"/>
        <v>45957</v>
      </c>
      <c r="C366" s="45"/>
      <c r="D366" s="46"/>
      <c r="E366" s="45"/>
      <c r="F366" s="47"/>
      <c r="G366" s="45"/>
      <c r="H366" s="45"/>
      <c r="I366" s="48"/>
      <c r="J366" s="49"/>
      <c r="K366" s="50">
        <f t="shared" si="16"/>
        <v>0</v>
      </c>
      <c r="L366" s="51">
        <f>SUM(K360:K366)</f>
        <v>0</v>
      </c>
      <c r="M366" s="23" t="str">
        <f>IF(L366&lt;$R$2,"00:00",L366-$R$2)</f>
        <v>00:00</v>
      </c>
      <c r="N366" s="23">
        <f>IF(L366&gt;$R$2,"00:00",$R$2-L366)</f>
        <v>0.75</v>
      </c>
      <c r="O366" s="52">
        <f>IF(M366&lt;N366,M366+O359,O359-N366)</f>
        <v>-39</v>
      </c>
      <c r="P366" s="51"/>
      <c r="Q366" s="51"/>
    </row>
    <row r="367" spans="1:17" x14ac:dyDescent="0.2">
      <c r="A367" s="75">
        <f t="shared" si="15"/>
        <v>45958</v>
      </c>
      <c r="B367" s="40">
        <f t="shared" si="17"/>
        <v>45958</v>
      </c>
      <c r="C367" s="31"/>
      <c r="D367" s="32"/>
      <c r="E367" s="31"/>
      <c r="F367" s="33"/>
      <c r="G367" s="31"/>
      <c r="H367" s="31"/>
      <c r="I367" s="34"/>
      <c r="J367" s="35"/>
      <c r="K367" s="36">
        <f t="shared" si="16"/>
        <v>0</v>
      </c>
    </row>
    <row r="368" spans="1:17" x14ac:dyDescent="0.2">
      <c r="A368" s="75">
        <f t="shared" si="15"/>
        <v>45959</v>
      </c>
      <c r="B368" s="40">
        <f t="shared" si="17"/>
        <v>45959</v>
      </c>
      <c r="C368" s="37"/>
      <c r="D368" s="81"/>
      <c r="E368" s="37"/>
      <c r="F368" s="82"/>
      <c r="G368" s="37"/>
      <c r="H368" s="37"/>
      <c r="K368" s="36">
        <f t="shared" si="16"/>
        <v>0</v>
      </c>
    </row>
    <row r="369" spans="1:17" x14ac:dyDescent="0.2">
      <c r="A369" s="75">
        <f t="shared" si="15"/>
        <v>45960</v>
      </c>
      <c r="B369" s="40">
        <f t="shared" si="17"/>
        <v>45960</v>
      </c>
      <c r="K369" s="36">
        <f t="shared" si="16"/>
        <v>0</v>
      </c>
    </row>
    <row r="370" spans="1:17" x14ac:dyDescent="0.2">
      <c r="A370" s="75">
        <f t="shared" si="15"/>
        <v>45961</v>
      </c>
      <c r="B370" s="40">
        <f t="shared" si="17"/>
        <v>45961</v>
      </c>
      <c r="C370" s="37"/>
      <c r="K370" s="36">
        <f t="shared" si="16"/>
        <v>0</v>
      </c>
    </row>
    <row r="371" spans="1:17" x14ac:dyDescent="0.2">
      <c r="A371" s="75">
        <f t="shared" si="15"/>
        <v>45962</v>
      </c>
      <c r="B371" s="40">
        <f t="shared" si="17"/>
        <v>45962</v>
      </c>
      <c r="K371" s="36">
        <f t="shared" si="16"/>
        <v>0</v>
      </c>
    </row>
    <row r="372" spans="1:17" x14ac:dyDescent="0.2">
      <c r="A372" s="75">
        <f t="shared" si="15"/>
        <v>45963</v>
      </c>
      <c r="B372" s="40">
        <f t="shared" si="17"/>
        <v>45963</v>
      </c>
      <c r="K372" s="36">
        <f t="shared" si="16"/>
        <v>0</v>
      </c>
    </row>
    <row r="373" spans="1:17" x14ac:dyDescent="0.2">
      <c r="A373" s="76">
        <f t="shared" si="15"/>
        <v>45964</v>
      </c>
      <c r="B373" s="40">
        <f t="shared" si="17"/>
        <v>45964</v>
      </c>
      <c r="C373" s="43"/>
      <c r="D373" s="65"/>
      <c r="E373" s="43"/>
      <c r="F373" s="66"/>
      <c r="G373" s="43"/>
      <c r="H373" s="43"/>
      <c r="I373" s="67"/>
      <c r="J373" s="68"/>
      <c r="K373" s="77">
        <f t="shared" si="16"/>
        <v>0</v>
      </c>
      <c r="L373" s="51">
        <f>SUM(K367:K373)</f>
        <v>0</v>
      </c>
      <c r="M373" s="23" t="str">
        <f>IF(L373&lt;$R$2,"00:00",L373-$R$2)</f>
        <v>00:00</v>
      </c>
      <c r="N373" s="23">
        <f>IF(L373&gt;$R$2,"00:00",$R$2-L373)</f>
        <v>0.75</v>
      </c>
      <c r="O373" s="52">
        <f>IF(M373&lt;N373,M373+O366,O366-N373)</f>
        <v>-39.75</v>
      </c>
      <c r="P373" s="51"/>
      <c r="Q373" s="51"/>
    </row>
  </sheetData>
  <mergeCells count="2">
    <mergeCell ref="C1:H1"/>
    <mergeCell ref="R3:V3"/>
  </mergeCells>
  <conditionalFormatting sqref="L9 L16 L23 L30 L37 L44 L51 L58 L65 L72 L79 L86 L93 L100 L107 L114 L121 L128 L135 L142 L149 L156 L163 L170 L177 L184 L191 L198 L205 L212 L219 L226 L233 L240 L247 L254 L261 L268 L275 L282 L289 L296 L303 L310 L317 L324 L331 L338 L345 L352 L359 L366">
    <cfRule type="cellIs" dxfId="45" priority="23" operator="lessThan">
      <formula>$R$2</formula>
    </cfRule>
  </conditionalFormatting>
  <conditionalFormatting sqref="L373">
    <cfRule type="cellIs" dxfId="44" priority="2" operator="lessThan">
      <formula>$R$2</formula>
    </cfRule>
  </conditionalFormatting>
  <conditionalFormatting sqref="M2:N2">
    <cfRule type="expression" dxfId="43" priority="22">
      <formula>"&lt;$L$1"</formula>
    </cfRule>
  </conditionalFormatting>
  <conditionalFormatting sqref="M9:N9">
    <cfRule type="expression" dxfId="42" priority="21">
      <formula>"&lt;$L$1"</formula>
    </cfRule>
  </conditionalFormatting>
  <conditionalFormatting sqref="M16:N16">
    <cfRule type="expression" dxfId="41" priority="20">
      <formula>"&lt;$L$1"</formula>
    </cfRule>
  </conditionalFormatting>
  <conditionalFormatting sqref="M23:N23">
    <cfRule type="expression" dxfId="40" priority="19">
      <formula>"&lt;$L$1"</formula>
    </cfRule>
  </conditionalFormatting>
  <conditionalFormatting sqref="M30:N30">
    <cfRule type="expression" dxfId="39" priority="18">
      <formula>"&lt;$L$1"</formula>
    </cfRule>
  </conditionalFormatting>
  <conditionalFormatting sqref="M37:N37">
    <cfRule type="expression" dxfId="38" priority="17">
      <formula>"&lt;$L$1"</formula>
    </cfRule>
  </conditionalFormatting>
  <conditionalFormatting sqref="M44:N44">
    <cfRule type="expression" dxfId="37" priority="3">
      <formula>"&lt;$L$1"</formula>
    </cfRule>
  </conditionalFormatting>
  <conditionalFormatting sqref="M51:N51">
    <cfRule type="expression" dxfId="36" priority="16">
      <formula>"&lt;$L$1"</formula>
    </cfRule>
  </conditionalFormatting>
  <conditionalFormatting sqref="M58:N58">
    <cfRule type="expression" dxfId="35" priority="15">
      <formula>"&lt;$L$1"</formula>
    </cfRule>
  </conditionalFormatting>
  <conditionalFormatting sqref="M65:N65">
    <cfRule type="expression" dxfId="34" priority="14">
      <formula>"&lt;$L$1"</formula>
    </cfRule>
  </conditionalFormatting>
  <conditionalFormatting sqref="M72:N72">
    <cfRule type="expression" dxfId="33" priority="13">
      <formula>"&lt;$L$1"</formula>
    </cfRule>
  </conditionalFormatting>
  <conditionalFormatting sqref="M79:N79">
    <cfRule type="expression" dxfId="32" priority="12">
      <formula>"&lt;$L$1"</formula>
    </cfRule>
  </conditionalFormatting>
  <conditionalFormatting sqref="M86:N86 M93:N93 M100:N100">
    <cfRule type="expression" dxfId="31" priority="11">
      <formula>"&lt;$L$1"</formula>
    </cfRule>
  </conditionalFormatting>
  <conditionalFormatting sqref="M107:N107 M114:N114 M121:N121">
    <cfRule type="expression" dxfId="30" priority="10">
      <formula>"&lt;$L$1"</formula>
    </cfRule>
  </conditionalFormatting>
  <conditionalFormatting sqref="M128:N128 M135:N135 M142:N142 M149:N149 M156:N156 M163:N163 M170:N170">
    <cfRule type="expression" dxfId="29" priority="9">
      <formula>"&lt;$L$1"</formula>
    </cfRule>
  </conditionalFormatting>
  <conditionalFormatting sqref="M177:N177 M184:N184 M191:N191 M198:N198 M205:N205 M212:N212 M219:N219">
    <cfRule type="expression" dxfId="28" priority="8">
      <formula>"&lt;$L$1"</formula>
    </cfRule>
  </conditionalFormatting>
  <conditionalFormatting sqref="M226:N226 M233:N233 M240:N240 M247:N247 M254:N254 M261:N261 M268:N268">
    <cfRule type="expression" dxfId="27" priority="7">
      <formula>"&lt;$L$1"</formula>
    </cfRule>
  </conditionalFormatting>
  <conditionalFormatting sqref="M275:N275 M282:N282 M289:N289 M296:N296">
    <cfRule type="expression" dxfId="26" priority="6">
      <formula>"&lt;$L$1"</formula>
    </cfRule>
  </conditionalFormatting>
  <conditionalFormatting sqref="M303:N303 M310:N310 M317:N317 M324:N324">
    <cfRule type="expression" dxfId="25" priority="5">
      <formula>"&lt;$L$1"</formula>
    </cfRule>
  </conditionalFormatting>
  <conditionalFormatting sqref="M331:N331 M338:N338 M345:N345 M352:N352 M359:N359 M366:N366">
    <cfRule type="expression" dxfId="24" priority="4">
      <formula>"&lt;$L$1"</formula>
    </cfRule>
  </conditionalFormatting>
  <conditionalFormatting sqref="M373:N373">
    <cfRule type="expression" dxfId="23" priority="1">
      <formula>"&lt;$L$1"</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92A5B-1346-8544-BC22-88318F5CA3B5}">
  <dimension ref="A1:AB373"/>
  <sheetViews>
    <sheetView zoomScaleNormal="100" workbookViewId="0">
      <pane ySplit="2" topLeftCell="A3" activePane="bottomLeft" state="frozen"/>
      <selection pane="bottomLeft" activeCell="P10" sqref="P10"/>
    </sheetView>
  </sheetViews>
  <sheetFormatPr baseColWidth="10" defaultColWidth="8.83203125" defaultRowHeight="15" x14ac:dyDescent="0.2"/>
  <cols>
    <col min="1" max="1" width="11.5" style="29" bestFit="1" customWidth="1"/>
    <col min="2" max="2" width="11.5" bestFit="1" customWidth="1"/>
    <col min="3" max="3" width="8.5" style="29" customWidth="1"/>
    <col min="4" max="4" width="8.5" style="61" customWidth="1"/>
    <col min="5" max="5" width="11.5" style="29" bestFit="1" customWidth="1"/>
    <col min="6" max="6" width="11.5" style="62" bestFit="1" customWidth="1"/>
    <col min="7" max="7" width="7.33203125" style="29" bestFit="1" customWidth="1"/>
    <col min="8" max="8" width="8.5" style="29" bestFit="1" customWidth="1"/>
    <col min="9" max="9" width="12.1640625" style="63" bestFit="1" customWidth="1"/>
    <col min="10" max="10" width="8.5" style="64" bestFit="1" customWidth="1"/>
    <col min="11" max="11" width="8.83203125" style="69" bestFit="1" customWidth="1"/>
    <col min="12" max="12" width="10.6640625" style="29" bestFit="1" customWidth="1"/>
    <col min="13" max="13" width="8.6640625" style="38" hidden="1" customWidth="1"/>
    <col min="14" max="14" width="5.5" style="38" hidden="1" customWidth="1"/>
    <col min="15" max="15" width="5.6640625" style="39" customWidth="1"/>
    <col min="16" max="16" width="37.5" style="29" customWidth="1"/>
    <col min="17" max="17" width="10" style="29" bestFit="1" customWidth="1"/>
    <col min="18" max="18" width="12.83203125" bestFit="1" customWidth="1"/>
    <col min="19" max="19" width="11" bestFit="1" customWidth="1"/>
    <col min="20" max="20" width="6.5" bestFit="1" customWidth="1"/>
    <col min="21" max="22" width="5" bestFit="1" customWidth="1"/>
    <col min="23" max="23" width="4.83203125" bestFit="1" customWidth="1"/>
    <col min="24" max="26" width="5" bestFit="1" customWidth="1"/>
    <col min="27" max="27" width="7.5" customWidth="1"/>
    <col min="28" max="28" width="10.6640625" bestFit="1" customWidth="1"/>
  </cols>
  <sheetData>
    <row r="1" spans="1:28" ht="16" thickBot="1" x14ac:dyDescent="0.25">
      <c r="A1" s="1"/>
      <c r="B1" s="2"/>
      <c r="C1" s="89" t="s">
        <v>0</v>
      </c>
      <c r="D1" s="90"/>
      <c r="E1" s="90"/>
      <c r="F1" s="90"/>
      <c r="G1" s="90"/>
      <c r="H1" s="91"/>
      <c r="I1" s="3">
        <f>SUM(I3:I373)</f>
        <v>1.5</v>
      </c>
      <c r="J1" s="4">
        <f>SUM(J3:J373)</f>
        <v>0.3576388888888889</v>
      </c>
      <c r="K1" s="5"/>
      <c r="L1" s="1"/>
      <c r="M1" s="6"/>
      <c r="N1" s="6"/>
      <c r="O1" s="7" t="s">
        <v>1</v>
      </c>
      <c r="P1" s="85" t="s">
        <v>19</v>
      </c>
      <c r="Q1" s="80" t="s">
        <v>18</v>
      </c>
      <c r="R1" s="8" t="s">
        <v>2</v>
      </c>
      <c r="S1" s="9" t="s">
        <v>3</v>
      </c>
      <c r="T1" s="71">
        <v>7.5</v>
      </c>
      <c r="U1" s="10" t="s">
        <v>4</v>
      </c>
      <c r="V1" s="10" t="s">
        <v>5</v>
      </c>
      <c r="W1" s="10" t="s">
        <v>6</v>
      </c>
      <c r="X1" s="10" t="s">
        <v>7</v>
      </c>
      <c r="Y1" s="10" t="s">
        <v>8</v>
      </c>
      <c r="Z1" s="10" t="s">
        <v>9</v>
      </c>
      <c r="AA1" s="11">
        <f>36/35*25*7</f>
        <v>179.99999999999997</v>
      </c>
      <c r="AB1" s="12"/>
    </row>
    <row r="2" spans="1:28" x14ac:dyDescent="0.2">
      <c r="A2" s="13" t="s">
        <v>10</v>
      </c>
      <c r="B2" s="13" t="s">
        <v>11</v>
      </c>
      <c r="C2" s="14" t="s">
        <v>12</v>
      </c>
      <c r="D2" s="15" t="s">
        <v>13</v>
      </c>
      <c r="E2" s="16" t="s">
        <v>12</v>
      </c>
      <c r="F2" s="17" t="s">
        <v>13</v>
      </c>
      <c r="G2" s="18" t="s">
        <v>12</v>
      </c>
      <c r="H2" s="18" t="s">
        <v>13</v>
      </c>
      <c r="I2" s="19" t="s">
        <v>14</v>
      </c>
      <c r="J2" s="20" t="s">
        <v>15</v>
      </c>
      <c r="K2" s="21" t="s">
        <v>16</v>
      </c>
      <c r="L2" s="22" t="s">
        <v>25</v>
      </c>
      <c r="M2" s="23"/>
      <c r="N2" s="24"/>
      <c r="O2" s="25">
        <f>0</f>
        <v>0</v>
      </c>
      <c r="P2" s="86"/>
      <c r="Q2" s="80"/>
      <c r="R2" s="72">
        <v>0.75</v>
      </c>
      <c r="S2" s="26" t="s">
        <v>17</v>
      </c>
      <c r="T2" s="27">
        <f>T1-I1</f>
        <v>6</v>
      </c>
      <c r="U2" s="70">
        <v>0</v>
      </c>
      <c r="V2" s="70">
        <v>0.25</v>
      </c>
      <c r="W2" s="70">
        <v>0.25</v>
      </c>
      <c r="X2" s="70">
        <v>0.25</v>
      </c>
      <c r="Y2" s="70">
        <v>0</v>
      </c>
      <c r="Z2" s="70">
        <v>0</v>
      </c>
      <c r="AB2" s="28"/>
    </row>
    <row r="3" spans="1:28" ht="48" x14ac:dyDescent="0.2">
      <c r="A3" s="75">
        <f>B3</f>
        <v>45748</v>
      </c>
      <c r="B3" s="30">
        <v>45748</v>
      </c>
      <c r="C3" s="31"/>
      <c r="D3" s="32"/>
      <c r="E3" s="31"/>
      <c r="F3" s="33"/>
      <c r="G3" s="31"/>
      <c r="H3" s="31"/>
      <c r="I3" s="34"/>
      <c r="J3" s="35"/>
      <c r="K3" s="36">
        <f>(D3-C3)+(F3-E3)+(H3-G3)+I3+J3</f>
        <v>0</v>
      </c>
      <c r="L3" s="37"/>
      <c r="P3" s="87" t="s">
        <v>20</v>
      </c>
      <c r="Q3" s="79"/>
      <c r="R3" s="92"/>
      <c r="S3" s="93"/>
      <c r="T3" s="93"/>
      <c r="U3" s="93"/>
      <c r="V3" s="93"/>
    </row>
    <row r="4" spans="1:28" ht="32" x14ac:dyDescent="0.2">
      <c r="A4" s="75">
        <f t="shared" ref="A4:A67" si="0">B4</f>
        <v>45749</v>
      </c>
      <c r="B4" s="40">
        <f>B3+1</f>
        <v>45749</v>
      </c>
      <c r="C4" s="37"/>
      <c r="D4" s="81"/>
      <c r="E4" s="37"/>
      <c r="F4" s="82"/>
      <c r="G4" s="37"/>
      <c r="H4" s="37"/>
      <c r="I4" s="34">
        <v>0.25</v>
      </c>
      <c r="J4" s="35"/>
      <c r="K4" s="36">
        <f t="shared" ref="K4:K67" si="1">(D4-C4)+(F4-E4)+(H4-G4)+I4+J4</f>
        <v>0.25</v>
      </c>
      <c r="P4" s="88" t="s">
        <v>21</v>
      </c>
    </row>
    <row r="5" spans="1:28" x14ac:dyDescent="0.2">
      <c r="A5" s="75">
        <f t="shared" si="0"/>
        <v>45750</v>
      </c>
      <c r="B5" s="40">
        <f t="shared" ref="B5:B68" si="2">B4+1</f>
        <v>45750</v>
      </c>
      <c r="C5" s="37"/>
      <c r="D5" s="81"/>
      <c r="I5" s="34">
        <v>0.25</v>
      </c>
      <c r="J5" s="35"/>
      <c r="K5" s="36">
        <f t="shared" si="1"/>
        <v>0.25</v>
      </c>
      <c r="P5" s="29" t="s">
        <v>22</v>
      </c>
    </row>
    <row r="6" spans="1:28" ht="64" x14ac:dyDescent="0.2">
      <c r="A6" s="75">
        <f t="shared" si="0"/>
        <v>45751</v>
      </c>
      <c r="B6" s="40">
        <f t="shared" si="2"/>
        <v>45751</v>
      </c>
      <c r="C6" s="37"/>
      <c r="D6" s="81"/>
      <c r="E6" s="37"/>
      <c r="F6" s="82"/>
      <c r="I6" s="34">
        <v>0.25</v>
      </c>
      <c r="J6" s="35"/>
      <c r="K6" s="36">
        <f t="shared" si="1"/>
        <v>0.25</v>
      </c>
      <c r="P6" s="88" t="s">
        <v>23</v>
      </c>
    </row>
    <row r="7" spans="1:28" ht="32" x14ac:dyDescent="0.2">
      <c r="A7" s="75">
        <f t="shared" si="0"/>
        <v>45752</v>
      </c>
      <c r="B7" s="40">
        <f t="shared" si="2"/>
        <v>45752</v>
      </c>
      <c r="C7" s="31"/>
      <c r="D7" s="32"/>
      <c r="E7" s="31"/>
      <c r="F7" s="33"/>
      <c r="G7" s="31"/>
      <c r="H7" s="31"/>
      <c r="I7" s="34"/>
      <c r="J7" s="35"/>
      <c r="K7" s="36">
        <f t="shared" si="1"/>
        <v>0</v>
      </c>
      <c r="P7" s="88" t="s">
        <v>24</v>
      </c>
      <c r="AA7" s="41"/>
    </row>
    <row r="8" spans="1:28" x14ac:dyDescent="0.2">
      <c r="A8" s="75">
        <f t="shared" si="0"/>
        <v>45753</v>
      </c>
      <c r="B8" s="40">
        <f t="shared" si="2"/>
        <v>45753</v>
      </c>
      <c r="C8" s="31"/>
      <c r="D8" s="32"/>
      <c r="E8" s="31"/>
      <c r="F8" s="33"/>
      <c r="G8" s="31"/>
      <c r="H8" s="31"/>
      <c r="I8" s="34"/>
      <c r="J8" s="35"/>
      <c r="K8" s="36">
        <f t="shared" si="1"/>
        <v>0</v>
      </c>
      <c r="L8" s="37"/>
      <c r="M8" s="42"/>
      <c r="N8" s="42"/>
    </row>
    <row r="9" spans="1:28" x14ac:dyDescent="0.2">
      <c r="A9" s="76">
        <f t="shared" si="0"/>
        <v>45754</v>
      </c>
      <c r="B9" s="44">
        <f t="shared" si="2"/>
        <v>45754</v>
      </c>
      <c r="C9" s="45"/>
      <c r="D9" s="46"/>
      <c r="E9" s="45"/>
      <c r="F9" s="47"/>
      <c r="G9" s="45"/>
      <c r="H9" s="45"/>
      <c r="I9" s="48"/>
      <c r="J9" s="49"/>
      <c r="K9" s="50">
        <f t="shared" si="1"/>
        <v>0</v>
      </c>
      <c r="L9" s="51">
        <f>SUM(K3:K9)</f>
        <v>0.75</v>
      </c>
      <c r="M9" s="23">
        <f>IF(L9&lt;$R$2,"00:00",L9-$R$2)</f>
        <v>0</v>
      </c>
      <c r="N9" s="23">
        <f>IF(L9&gt;$R$2,"00:00",$R$2-L9)</f>
        <v>0</v>
      </c>
      <c r="O9" s="52">
        <f>IF(M9&lt;N9,M9+O2,O2-N9)</f>
        <v>0</v>
      </c>
      <c r="P9" s="51"/>
      <c r="Q9" s="51"/>
      <c r="R9" s="53"/>
    </row>
    <row r="10" spans="1:28" x14ac:dyDescent="0.2">
      <c r="A10" s="75">
        <f t="shared" si="0"/>
        <v>45755</v>
      </c>
      <c r="B10" s="54">
        <f t="shared" si="2"/>
        <v>45755</v>
      </c>
      <c r="C10" s="31"/>
      <c r="D10" s="32"/>
      <c r="E10" s="31"/>
      <c r="F10" s="33"/>
      <c r="G10" s="31"/>
      <c r="H10" s="31"/>
      <c r="I10" s="34"/>
      <c r="J10" s="35"/>
      <c r="K10" s="36">
        <f>(D10-C10)+(F10-E10)+(H10-G10)+I10+J10</f>
        <v>0</v>
      </c>
    </row>
    <row r="11" spans="1:28" x14ac:dyDescent="0.2">
      <c r="A11" s="75">
        <f t="shared" si="0"/>
        <v>45756</v>
      </c>
      <c r="B11" s="54">
        <f t="shared" si="2"/>
        <v>45756</v>
      </c>
      <c r="C11" s="31">
        <v>0.875</v>
      </c>
      <c r="D11" s="32">
        <v>0.89583333333333337</v>
      </c>
      <c r="E11" s="31"/>
      <c r="F11" s="33"/>
      <c r="G11" s="31"/>
      <c r="H11" s="31"/>
      <c r="I11" s="34">
        <v>0.25</v>
      </c>
      <c r="J11" s="35"/>
      <c r="K11" s="36">
        <f t="shared" si="1"/>
        <v>0.27083333333333337</v>
      </c>
    </row>
    <row r="12" spans="1:28" x14ac:dyDescent="0.2">
      <c r="A12" s="75">
        <f t="shared" si="0"/>
        <v>45757</v>
      </c>
      <c r="B12" s="54">
        <f t="shared" si="2"/>
        <v>45757</v>
      </c>
      <c r="C12" s="31">
        <v>0.37847222222222227</v>
      </c>
      <c r="D12" s="32">
        <v>0.68055555555555547</v>
      </c>
      <c r="E12" s="31"/>
      <c r="F12" s="33"/>
      <c r="G12" s="31"/>
      <c r="H12" s="31"/>
      <c r="I12" s="34">
        <v>0.25</v>
      </c>
      <c r="J12" s="35"/>
      <c r="K12" s="36">
        <f t="shared" si="1"/>
        <v>0.55208333333333326</v>
      </c>
      <c r="R12" s="53"/>
    </row>
    <row r="13" spans="1:28" x14ac:dyDescent="0.2">
      <c r="A13" s="75">
        <f t="shared" si="0"/>
        <v>45758</v>
      </c>
      <c r="B13" s="54">
        <f t="shared" si="2"/>
        <v>45758</v>
      </c>
      <c r="C13" s="31"/>
      <c r="D13" s="32"/>
      <c r="E13" s="31"/>
      <c r="F13" s="33"/>
      <c r="G13" s="31"/>
      <c r="H13" s="31"/>
      <c r="I13" s="34">
        <v>0.25</v>
      </c>
      <c r="J13" s="35"/>
      <c r="K13" s="36">
        <f t="shared" si="1"/>
        <v>0.25</v>
      </c>
      <c r="M13" s="55"/>
      <c r="N13" s="55"/>
    </row>
    <row r="14" spans="1:28" x14ac:dyDescent="0.2">
      <c r="A14" s="75">
        <f t="shared" si="0"/>
        <v>45759</v>
      </c>
      <c r="B14" s="54">
        <f t="shared" si="2"/>
        <v>45759</v>
      </c>
      <c r="C14" s="31"/>
      <c r="D14" s="32"/>
      <c r="E14" s="31"/>
      <c r="F14" s="33"/>
      <c r="G14" s="31"/>
      <c r="H14" s="31"/>
      <c r="I14" s="34"/>
      <c r="J14" s="35"/>
      <c r="K14" s="36">
        <f t="shared" si="1"/>
        <v>0</v>
      </c>
    </row>
    <row r="15" spans="1:28" x14ac:dyDescent="0.2">
      <c r="A15" s="75">
        <f t="shared" si="0"/>
        <v>45760</v>
      </c>
      <c r="B15" s="54">
        <f t="shared" si="2"/>
        <v>45760</v>
      </c>
      <c r="C15" s="31"/>
      <c r="D15" s="32"/>
      <c r="E15" s="31"/>
      <c r="F15" s="33"/>
      <c r="G15" s="31"/>
      <c r="H15" s="31"/>
      <c r="I15" s="34"/>
      <c r="J15" s="35"/>
      <c r="K15" s="36">
        <f t="shared" si="1"/>
        <v>0</v>
      </c>
    </row>
    <row r="16" spans="1:28" x14ac:dyDescent="0.2">
      <c r="A16" s="76">
        <f t="shared" si="0"/>
        <v>45761</v>
      </c>
      <c r="B16" s="56">
        <f t="shared" si="2"/>
        <v>45761</v>
      </c>
      <c r="C16" s="45"/>
      <c r="D16" s="46"/>
      <c r="E16" s="45"/>
      <c r="F16" s="47"/>
      <c r="G16" s="45"/>
      <c r="H16" s="45"/>
      <c r="I16" s="48"/>
      <c r="J16" s="49"/>
      <c r="K16" s="50">
        <f t="shared" si="1"/>
        <v>0</v>
      </c>
      <c r="L16" s="51">
        <f>SUM(K10:K16)</f>
        <v>1.0729166666666665</v>
      </c>
      <c r="M16" s="23">
        <f>IF(L16&lt;$R$2,"00:00",L16-$R$2)</f>
        <v>0.32291666666666652</v>
      </c>
      <c r="N16" s="23" t="str">
        <f>IF(L16&gt;$R$2,"00:00",$R$2-L16)</f>
        <v>00:00</v>
      </c>
      <c r="O16" s="52">
        <f>IF(M16&lt;N16,M16+O9,O9-N16)</f>
        <v>0.32291666666666652</v>
      </c>
      <c r="P16" s="51"/>
      <c r="Q16" s="51"/>
      <c r="R16" s="12"/>
    </row>
    <row r="17" spans="1:18" x14ac:dyDescent="0.2">
      <c r="A17" s="75">
        <f t="shared" si="0"/>
        <v>45762</v>
      </c>
      <c r="B17" s="40">
        <f t="shared" si="2"/>
        <v>45762</v>
      </c>
      <c r="C17" s="31"/>
      <c r="D17" s="32"/>
      <c r="E17" s="31"/>
      <c r="F17" s="33"/>
      <c r="G17" s="31"/>
      <c r="H17" s="31"/>
      <c r="I17" s="34"/>
      <c r="J17" s="35"/>
      <c r="K17" s="36">
        <f>(D17-C17)+(F17-E17)+(H17-G17)+I17+J17</f>
        <v>0</v>
      </c>
      <c r="R17" s="57"/>
    </row>
    <row r="18" spans="1:18" x14ac:dyDescent="0.2">
      <c r="A18" s="75">
        <f t="shared" si="0"/>
        <v>45763</v>
      </c>
      <c r="B18" s="40">
        <f t="shared" si="2"/>
        <v>45763</v>
      </c>
      <c r="C18" s="31">
        <v>0.37152777777777773</v>
      </c>
      <c r="D18" s="32">
        <v>0.49305555555555558</v>
      </c>
      <c r="E18" s="31">
        <v>0.72916666666666663</v>
      </c>
      <c r="F18" s="33">
        <v>0.79166666666666663</v>
      </c>
      <c r="G18" s="31"/>
      <c r="H18" s="31"/>
      <c r="I18" s="34"/>
      <c r="J18" s="35"/>
      <c r="K18" s="36">
        <f>(D18-C18)+(F18-E18)+(H18-G18)+I18+J18</f>
        <v>0.18402777777777785</v>
      </c>
      <c r="R18" s="58"/>
    </row>
    <row r="19" spans="1:18" x14ac:dyDescent="0.2">
      <c r="A19" s="75">
        <f t="shared" si="0"/>
        <v>45764</v>
      </c>
      <c r="B19" s="40">
        <f t="shared" si="2"/>
        <v>45764</v>
      </c>
      <c r="C19" s="31">
        <v>0.37152777777777773</v>
      </c>
      <c r="D19" s="32">
        <v>0.59722222222222221</v>
      </c>
      <c r="E19" s="31"/>
      <c r="F19" s="33"/>
      <c r="G19" s="31"/>
      <c r="H19" s="31"/>
      <c r="I19" s="34"/>
      <c r="J19" s="35"/>
      <c r="K19" s="36">
        <f t="shared" si="1"/>
        <v>0.22569444444444448</v>
      </c>
      <c r="R19" s="59"/>
    </row>
    <row r="20" spans="1:18" x14ac:dyDescent="0.2">
      <c r="A20" s="75">
        <f t="shared" si="0"/>
        <v>45765</v>
      </c>
      <c r="B20" s="40">
        <f t="shared" si="2"/>
        <v>45765</v>
      </c>
      <c r="C20" s="31">
        <v>0.3611111111111111</v>
      </c>
      <c r="D20" s="32">
        <v>0.40972222222222227</v>
      </c>
      <c r="E20" s="31">
        <v>0.48958333333333331</v>
      </c>
      <c r="F20" s="33">
        <v>0.55902777777777779</v>
      </c>
      <c r="G20" s="31"/>
      <c r="H20" s="31"/>
      <c r="I20" s="34"/>
      <c r="J20" s="35"/>
      <c r="K20" s="36">
        <f t="shared" si="1"/>
        <v>0.11805555555555564</v>
      </c>
    </row>
    <row r="21" spans="1:18" x14ac:dyDescent="0.2">
      <c r="A21" s="75">
        <f t="shared" si="0"/>
        <v>45766</v>
      </c>
      <c r="B21" s="40">
        <f t="shared" si="2"/>
        <v>45766</v>
      </c>
      <c r="C21" s="31"/>
      <c r="D21" s="32"/>
      <c r="E21" s="31"/>
      <c r="F21" s="33"/>
      <c r="G21" s="31"/>
      <c r="H21" s="31"/>
      <c r="I21" s="34"/>
      <c r="J21" s="35"/>
      <c r="K21" s="36">
        <f t="shared" si="1"/>
        <v>0</v>
      </c>
      <c r="R21" s="60"/>
    </row>
    <row r="22" spans="1:18" x14ac:dyDescent="0.2">
      <c r="A22" s="75">
        <f t="shared" si="0"/>
        <v>45767</v>
      </c>
      <c r="B22" s="40">
        <f t="shared" si="2"/>
        <v>45767</v>
      </c>
      <c r="C22" s="31"/>
      <c r="D22" s="32"/>
      <c r="E22" s="31"/>
      <c r="F22" s="33"/>
      <c r="G22" s="31"/>
      <c r="H22" s="31"/>
      <c r="I22" s="34"/>
      <c r="J22" s="35"/>
      <c r="K22" s="36">
        <f t="shared" si="1"/>
        <v>0</v>
      </c>
    </row>
    <row r="23" spans="1:18" x14ac:dyDescent="0.2">
      <c r="A23" s="76">
        <f t="shared" si="0"/>
        <v>45768</v>
      </c>
      <c r="B23" s="44">
        <f t="shared" si="2"/>
        <v>45768</v>
      </c>
      <c r="C23" s="45"/>
      <c r="D23" s="46"/>
      <c r="E23" s="45"/>
      <c r="F23" s="47"/>
      <c r="G23" s="45"/>
      <c r="H23" s="45"/>
      <c r="I23" s="48"/>
      <c r="J23" s="49"/>
      <c r="K23" s="50">
        <f t="shared" si="1"/>
        <v>0</v>
      </c>
      <c r="L23" s="51">
        <f>SUM(K17:K23)</f>
        <v>0.5277777777777779</v>
      </c>
      <c r="M23" s="23" t="str">
        <f>IF(L23&lt;$R$2,"00:00",L23-$R$2)</f>
        <v>00:00</v>
      </c>
      <c r="N23" s="23">
        <f>IF(L23&gt;$R$2,"00:00",$R$2-L23)</f>
        <v>0.2222222222222221</v>
      </c>
      <c r="O23" s="52">
        <f>IF(M23&lt;N23,M23+O16,O16-N23)</f>
        <v>0.10069444444444442</v>
      </c>
      <c r="P23" s="51"/>
      <c r="Q23" s="51"/>
    </row>
    <row r="24" spans="1:18" x14ac:dyDescent="0.2">
      <c r="A24" s="75">
        <f t="shared" si="0"/>
        <v>45769</v>
      </c>
      <c r="B24" s="54">
        <f t="shared" si="2"/>
        <v>45769</v>
      </c>
      <c r="C24" s="31"/>
      <c r="D24" s="32"/>
      <c r="E24" s="31"/>
      <c r="F24" s="33"/>
      <c r="G24" s="31"/>
      <c r="H24" s="31"/>
      <c r="I24" s="34"/>
      <c r="J24" s="35"/>
      <c r="K24" s="36">
        <f>(D24-C24)+(F24-E24)+(H24-G24)+I24+J24</f>
        <v>0</v>
      </c>
      <c r="O24" s="78"/>
      <c r="P24" s="75"/>
      <c r="Q24" s="75"/>
    </row>
    <row r="25" spans="1:18" x14ac:dyDescent="0.2">
      <c r="A25" s="75">
        <f t="shared" si="0"/>
        <v>45770</v>
      </c>
      <c r="B25" s="54">
        <f t="shared" si="2"/>
        <v>45770</v>
      </c>
      <c r="C25" s="31">
        <v>0.35416666666666669</v>
      </c>
      <c r="D25" s="32">
        <v>0.5</v>
      </c>
      <c r="E25" s="31"/>
      <c r="F25" s="33"/>
      <c r="G25" s="31"/>
      <c r="H25" s="31"/>
      <c r="I25" s="34"/>
      <c r="J25" s="35"/>
      <c r="K25" s="36">
        <f t="shared" si="1"/>
        <v>0.14583333333333331</v>
      </c>
    </row>
    <row r="26" spans="1:18" x14ac:dyDescent="0.2">
      <c r="A26" s="75">
        <f t="shared" si="0"/>
        <v>45771</v>
      </c>
      <c r="B26" s="54">
        <f t="shared" si="2"/>
        <v>45771</v>
      </c>
      <c r="C26" s="31">
        <v>0.37847222222222227</v>
      </c>
      <c r="D26" s="32">
        <v>0.625</v>
      </c>
      <c r="E26" s="31"/>
      <c r="F26" s="33"/>
      <c r="G26" s="31"/>
      <c r="H26" s="31"/>
      <c r="I26" s="34"/>
      <c r="J26" s="35"/>
      <c r="K26" s="36">
        <f t="shared" si="1"/>
        <v>0.24652777777777773</v>
      </c>
      <c r="O26" s="78"/>
      <c r="P26" s="75"/>
      <c r="Q26" s="75"/>
    </row>
    <row r="27" spans="1:18" x14ac:dyDescent="0.2">
      <c r="A27" s="75">
        <f t="shared" si="0"/>
        <v>45772</v>
      </c>
      <c r="B27" s="54">
        <f t="shared" si="2"/>
        <v>45772</v>
      </c>
      <c r="C27" s="31"/>
      <c r="D27" s="32"/>
      <c r="E27" s="31"/>
      <c r="F27" s="33"/>
      <c r="G27" s="31"/>
      <c r="H27" s="31"/>
      <c r="I27" s="34"/>
      <c r="J27" s="35">
        <v>0.3576388888888889</v>
      </c>
      <c r="K27" s="36">
        <f t="shared" si="1"/>
        <v>0.3576388888888889</v>
      </c>
    </row>
    <row r="28" spans="1:18" x14ac:dyDescent="0.2">
      <c r="A28" s="75">
        <f t="shared" si="0"/>
        <v>45773</v>
      </c>
      <c r="B28" s="54">
        <f t="shared" si="2"/>
        <v>45773</v>
      </c>
      <c r="C28" s="31"/>
      <c r="D28" s="32"/>
      <c r="E28" s="31"/>
      <c r="F28" s="33"/>
      <c r="G28" s="31"/>
      <c r="H28" s="31"/>
      <c r="I28" s="34"/>
      <c r="J28" s="35"/>
      <c r="K28" s="36">
        <f t="shared" si="1"/>
        <v>0</v>
      </c>
    </row>
    <row r="29" spans="1:18" x14ac:dyDescent="0.2">
      <c r="A29" s="75">
        <f t="shared" si="0"/>
        <v>45774</v>
      </c>
      <c r="B29" s="54">
        <f t="shared" si="2"/>
        <v>45774</v>
      </c>
      <c r="C29" s="31"/>
      <c r="D29" s="32"/>
      <c r="E29" s="31"/>
      <c r="F29" s="33"/>
      <c r="G29" s="31"/>
      <c r="H29" s="31"/>
      <c r="I29" s="34"/>
      <c r="J29" s="35"/>
      <c r="K29" s="36">
        <f t="shared" si="1"/>
        <v>0</v>
      </c>
    </row>
    <row r="30" spans="1:18" x14ac:dyDescent="0.2">
      <c r="A30" s="76">
        <f t="shared" si="0"/>
        <v>45775</v>
      </c>
      <c r="B30" s="56">
        <f t="shared" si="2"/>
        <v>45775</v>
      </c>
      <c r="C30" s="45"/>
      <c r="D30" s="46"/>
      <c r="E30" s="45"/>
      <c r="F30" s="47"/>
      <c r="G30" s="45"/>
      <c r="H30" s="45"/>
      <c r="I30" s="48"/>
      <c r="J30" s="49"/>
      <c r="K30" s="50">
        <f t="shared" si="1"/>
        <v>0</v>
      </c>
      <c r="L30" s="51">
        <f>SUM(K24:K30)</f>
        <v>0.75</v>
      </c>
      <c r="M30" s="23">
        <f>IF(L30&lt;$R$2,"00:00",L30-$R$2)</f>
        <v>0</v>
      </c>
      <c r="N30" s="23">
        <f>IF(L30&gt;$R$2,"00:00",$R$2-L30)</f>
        <v>0</v>
      </c>
      <c r="O30" s="52">
        <f>IF(M30&lt;N30,M30+O23,O23-N30)</f>
        <v>0.10069444444444442</v>
      </c>
      <c r="P30" s="51"/>
      <c r="Q30" s="51"/>
    </row>
    <row r="31" spans="1:18" x14ac:dyDescent="0.2">
      <c r="A31" s="75">
        <f t="shared" si="0"/>
        <v>45776</v>
      </c>
      <c r="B31" s="40">
        <f t="shared" si="2"/>
        <v>45776</v>
      </c>
      <c r="C31" s="31"/>
      <c r="D31" s="32"/>
      <c r="E31" s="31"/>
      <c r="F31" s="33"/>
      <c r="G31" s="31"/>
      <c r="H31" s="31"/>
      <c r="I31" s="34"/>
      <c r="J31" s="35"/>
      <c r="K31" s="36">
        <f>(D31-C31)+(F31-E31)+(H31-G31)+I31+J31</f>
        <v>0</v>
      </c>
      <c r="O31" s="52"/>
      <c r="P31" s="51"/>
      <c r="Q31" s="51"/>
    </row>
    <row r="32" spans="1:18" x14ac:dyDescent="0.2">
      <c r="A32" s="75">
        <f t="shared" si="0"/>
        <v>45777</v>
      </c>
      <c r="B32" s="40">
        <f t="shared" si="2"/>
        <v>45777</v>
      </c>
      <c r="C32" s="31"/>
      <c r="D32" s="32"/>
      <c r="E32" s="31"/>
      <c r="F32" s="33"/>
      <c r="G32" s="31"/>
      <c r="H32" s="31"/>
      <c r="I32" s="34"/>
      <c r="J32" s="35"/>
      <c r="K32" s="36">
        <f t="shared" si="1"/>
        <v>0</v>
      </c>
    </row>
    <row r="33" spans="1:17" x14ac:dyDescent="0.2">
      <c r="A33" s="75">
        <f t="shared" si="0"/>
        <v>45778</v>
      </c>
      <c r="B33" s="40">
        <f t="shared" si="2"/>
        <v>45778</v>
      </c>
      <c r="C33" s="31"/>
      <c r="D33" s="32"/>
      <c r="E33" s="31"/>
      <c r="F33" s="33"/>
      <c r="G33" s="31"/>
      <c r="H33" s="31"/>
      <c r="I33" s="34"/>
      <c r="J33" s="35"/>
      <c r="K33" s="36">
        <f t="shared" si="1"/>
        <v>0</v>
      </c>
    </row>
    <row r="34" spans="1:17" x14ac:dyDescent="0.2">
      <c r="A34" s="75">
        <f t="shared" si="0"/>
        <v>45779</v>
      </c>
      <c r="B34" s="40">
        <f t="shared" si="2"/>
        <v>45779</v>
      </c>
      <c r="C34" s="31"/>
      <c r="D34" s="32"/>
      <c r="E34" s="31"/>
      <c r="F34" s="33"/>
      <c r="G34" s="31"/>
      <c r="H34" s="31"/>
      <c r="I34" s="34"/>
      <c r="J34" s="35"/>
      <c r="K34" s="36">
        <f t="shared" si="1"/>
        <v>0</v>
      </c>
    </row>
    <row r="35" spans="1:17" x14ac:dyDescent="0.2">
      <c r="A35" s="75">
        <f t="shared" si="0"/>
        <v>45780</v>
      </c>
      <c r="B35" s="40">
        <f t="shared" si="2"/>
        <v>45780</v>
      </c>
      <c r="C35" s="31"/>
      <c r="D35" s="32"/>
      <c r="E35" s="31"/>
      <c r="F35" s="33"/>
      <c r="G35" s="31"/>
      <c r="H35" s="31"/>
      <c r="I35" s="34"/>
      <c r="J35" s="35"/>
      <c r="K35" s="36">
        <f t="shared" si="1"/>
        <v>0</v>
      </c>
      <c r="O35" s="73"/>
      <c r="P35" s="37"/>
      <c r="Q35" s="37"/>
    </row>
    <row r="36" spans="1:17" x14ac:dyDescent="0.2">
      <c r="A36" s="75">
        <f t="shared" si="0"/>
        <v>45781</v>
      </c>
      <c r="B36" s="40">
        <f t="shared" si="2"/>
        <v>45781</v>
      </c>
      <c r="C36" s="31"/>
      <c r="D36" s="32"/>
      <c r="E36" s="31"/>
      <c r="F36" s="33"/>
      <c r="G36" s="31"/>
      <c r="H36" s="31"/>
      <c r="I36" s="34"/>
      <c r="J36" s="35"/>
      <c r="K36" s="36">
        <f t="shared" si="1"/>
        <v>0</v>
      </c>
      <c r="O36" s="73"/>
      <c r="P36" s="37"/>
      <c r="Q36" s="37"/>
    </row>
    <row r="37" spans="1:17" x14ac:dyDescent="0.2">
      <c r="A37" s="76">
        <f t="shared" si="0"/>
        <v>45782</v>
      </c>
      <c r="B37" s="44">
        <f t="shared" si="2"/>
        <v>45782</v>
      </c>
      <c r="C37" s="45"/>
      <c r="D37" s="46"/>
      <c r="E37" s="45"/>
      <c r="F37" s="47"/>
      <c r="G37" s="45"/>
      <c r="H37" s="45"/>
      <c r="I37" s="48"/>
      <c r="J37" s="49"/>
      <c r="K37" s="50">
        <f t="shared" si="1"/>
        <v>0</v>
      </c>
      <c r="L37" s="51">
        <f>SUM(K31:K37)</f>
        <v>0</v>
      </c>
      <c r="M37" s="23" t="str">
        <f>IF(L37&lt;$R$2,"00:00",L37-$R$2)</f>
        <v>00:00</v>
      </c>
      <c r="N37" s="23">
        <f>IF(L37&gt;$R$2,"00:00",$R$2-L37)</f>
        <v>0.75</v>
      </c>
      <c r="O37" s="52">
        <f>IF(M37&lt;N37,M37+O30,O30-N37)-O31-O35</f>
        <v>-0.64930555555555558</v>
      </c>
      <c r="P37" s="51"/>
      <c r="Q37" s="51"/>
    </row>
    <row r="38" spans="1:17" x14ac:dyDescent="0.2">
      <c r="A38" s="75">
        <f t="shared" si="0"/>
        <v>45783</v>
      </c>
      <c r="B38" s="54">
        <f t="shared" si="2"/>
        <v>45783</v>
      </c>
      <c r="C38" s="31"/>
      <c r="D38" s="32"/>
      <c r="E38" s="31"/>
      <c r="F38" s="33"/>
      <c r="G38" s="31"/>
      <c r="H38" s="31"/>
      <c r="I38" s="34"/>
      <c r="J38" s="35"/>
      <c r="K38" s="36">
        <f>(D38-C38)+(F38-E38)+(H38-G38)+I38+J38</f>
        <v>0</v>
      </c>
    </row>
    <row r="39" spans="1:17" x14ac:dyDescent="0.2">
      <c r="A39" s="75">
        <f t="shared" si="0"/>
        <v>45784</v>
      </c>
      <c r="B39" s="54">
        <f t="shared" si="2"/>
        <v>45784</v>
      </c>
      <c r="C39" s="31"/>
      <c r="D39" s="32"/>
      <c r="E39" s="31"/>
      <c r="F39" s="33"/>
      <c r="G39" s="31"/>
      <c r="H39" s="31"/>
      <c r="I39" s="34"/>
      <c r="J39" s="35"/>
      <c r="K39" s="36">
        <f t="shared" si="1"/>
        <v>0</v>
      </c>
    </row>
    <row r="40" spans="1:17" x14ac:dyDescent="0.2">
      <c r="A40" s="75">
        <f t="shared" si="0"/>
        <v>45785</v>
      </c>
      <c r="B40" s="54">
        <f t="shared" si="2"/>
        <v>45785</v>
      </c>
      <c r="C40" s="31"/>
      <c r="D40" s="32"/>
      <c r="E40" s="31"/>
      <c r="F40" s="33"/>
      <c r="G40" s="31"/>
      <c r="H40" s="31"/>
      <c r="I40" s="34"/>
      <c r="J40" s="35"/>
      <c r="K40" s="36">
        <f t="shared" si="1"/>
        <v>0</v>
      </c>
    </row>
    <row r="41" spans="1:17" x14ac:dyDescent="0.2">
      <c r="A41" s="75">
        <f t="shared" si="0"/>
        <v>45786</v>
      </c>
      <c r="B41" s="54">
        <f t="shared" si="2"/>
        <v>45786</v>
      </c>
      <c r="C41" s="31"/>
      <c r="D41" s="32"/>
      <c r="E41" s="31"/>
      <c r="F41" s="33"/>
      <c r="G41" s="31"/>
      <c r="H41" s="31"/>
      <c r="I41" s="34"/>
      <c r="J41" s="35"/>
      <c r="K41" s="36">
        <f t="shared" si="1"/>
        <v>0</v>
      </c>
    </row>
    <row r="42" spans="1:17" x14ac:dyDescent="0.2">
      <c r="A42" s="75">
        <f t="shared" si="0"/>
        <v>45787</v>
      </c>
      <c r="B42" s="54">
        <f t="shared" si="2"/>
        <v>45787</v>
      </c>
      <c r="C42" s="31"/>
      <c r="D42" s="32"/>
      <c r="E42" s="31"/>
      <c r="F42" s="33"/>
      <c r="G42" s="31"/>
      <c r="H42" s="31"/>
      <c r="I42" s="34"/>
      <c r="J42" s="35"/>
      <c r="K42" s="36">
        <f t="shared" si="1"/>
        <v>0</v>
      </c>
    </row>
    <row r="43" spans="1:17" x14ac:dyDescent="0.2">
      <c r="A43" s="75">
        <f t="shared" si="0"/>
        <v>45788</v>
      </c>
      <c r="B43" s="54">
        <f t="shared" si="2"/>
        <v>45788</v>
      </c>
      <c r="C43" s="31"/>
      <c r="D43" s="32"/>
      <c r="E43" s="31"/>
      <c r="F43" s="33"/>
      <c r="G43" s="31"/>
      <c r="H43" s="31"/>
      <c r="I43" s="34"/>
      <c r="J43" s="35"/>
      <c r="K43" s="36">
        <f t="shared" si="1"/>
        <v>0</v>
      </c>
    </row>
    <row r="44" spans="1:17" x14ac:dyDescent="0.2">
      <c r="A44" s="76">
        <f t="shared" si="0"/>
        <v>45789</v>
      </c>
      <c r="B44" s="56">
        <f t="shared" si="2"/>
        <v>45789</v>
      </c>
      <c r="C44" s="45"/>
      <c r="D44" s="46"/>
      <c r="E44" s="45"/>
      <c r="F44" s="47"/>
      <c r="G44" s="45"/>
      <c r="H44" s="45"/>
      <c r="I44" s="48"/>
      <c r="J44" s="49"/>
      <c r="K44" s="50">
        <f t="shared" si="1"/>
        <v>0</v>
      </c>
      <c r="L44" s="51">
        <f>SUM(K38:K44)</f>
        <v>0</v>
      </c>
      <c r="M44" s="23" t="str">
        <f>IF(L44&lt;$R$2,"00:00",L44-$R$2)</f>
        <v>00:00</v>
      </c>
      <c r="N44" s="23">
        <f>IF(L44&gt;$R$2,"00:00",$R$2-L44)</f>
        <v>0.75</v>
      </c>
      <c r="O44" s="52">
        <f>IF(M44&lt;N44,M44+O37,O37-N44)</f>
        <v>-1.3993055555555556</v>
      </c>
      <c r="P44" s="51"/>
      <c r="Q44" s="51"/>
    </row>
    <row r="45" spans="1:17" x14ac:dyDescent="0.2">
      <c r="A45" s="75">
        <f t="shared" si="0"/>
        <v>45790</v>
      </c>
      <c r="B45" s="40">
        <f t="shared" si="2"/>
        <v>45790</v>
      </c>
      <c r="C45" s="31"/>
      <c r="D45" s="32"/>
      <c r="E45" s="31"/>
      <c r="F45" s="33"/>
      <c r="G45" s="31"/>
      <c r="H45" s="31"/>
      <c r="I45" s="34"/>
      <c r="J45" s="35"/>
      <c r="K45" s="36">
        <f t="shared" si="1"/>
        <v>0</v>
      </c>
    </row>
    <row r="46" spans="1:17" x14ac:dyDescent="0.2">
      <c r="A46" s="75">
        <f t="shared" si="0"/>
        <v>45791</v>
      </c>
      <c r="B46" s="40">
        <f t="shared" si="2"/>
        <v>45791</v>
      </c>
      <c r="C46" s="31"/>
      <c r="D46" s="32"/>
      <c r="E46" s="31"/>
      <c r="F46" s="33"/>
      <c r="G46" s="31"/>
      <c r="H46" s="31"/>
      <c r="I46" s="34"/>
      <c r="J46" s="35"/>
      <c r="K46" s="36">
        <f t="shared" si="1"/>
        <v>0</v>
      </c>
    </row>
    <row r="47" spans="1:17" x14ac:dyDescent="0.2">
      <c r="A47" s="75">
        <f t="shared" si="0"/>
        <v>45792</v>
      </c>
      <c r="B47" s="40">
        <f t="shared" si="2"/>
        <v>45792</v>
      </c>
      <c r="C47" s="31"/>
      <c r="D47" s="32"/>
      <c r="E47" s="31"/>
      <c r="F47" s="33"/>
      <c r="G47" s="31"/>
      <c r="H47" s="31"/>
      <c r="I47" s="34"/>
      <c r="J47" s="35"/>
      <c r="K47" s="36">
        <f t="shared" si="1"/>
        <v>0</v>
      </c>
    </row>
    <row r="48" spans="1:17" x14ac:dyDescent="0.2">
      <c r="A48" s="75">
        <f t="shared" si="0"/>
        <v>45793</v>
      </c>
      <c r="B48" s="40">
        <f t="shared" si="2"/>
        <v>45793</v>
      </c>
      <c r="C48" s="31"/>
      <c r="D48" s="32"/>
      <c r="E48" s="31"/>
      <c r="F48" s="33"/>
      <c r="G48" s="31"/>
      <c r="H48" s="31"/>
      <c r="I48" s="34"/>
      <c r="J48" s="35"/>
      <c r="K48" s="36">
        <f t="shared" si="1"/>
        <v>0</v>
      </c>
    </row>
    <row r="49" spans="1:17" x14ac:dyDescent="0.2">
      <c r="A49" s="75">
        <f t="shared" si="0"/>
        <v>45794</v>
      </c>
      <c r="B49" s="40">
        <f t="shared" si="2"/>
        <v>45794</v>
      </c>
      <c r="C49" s="31"/>
      <c r="D49" s="32"/>
      <c r="E49" s="31"/>
      <c r="F49" s="33"/>
      <c r="G49" s="31"/>
      <c r="H49" s="31"/>
      <c r="I49" s="34"/>
      <c r="J49" s="35"/>
      <c r="K49" s="36">
        <f t="shared" si="1"/>
        <v>0</v>
      </c>
    </row>
    <row r="50" spans="1:17" x14ac:dyDescent="0.2">
      <c r="A50" s="75">
        <f t="shared" si="0"/>
        <v>45795</v>
      </c>
      <c r="B50" s="40">
        <f t="shared" si="2"/>
        <v>45795</v>
      </c>
      <c r="C50" s="31"/>
      <c r="D50" s="32"/>
      <c r="E50" s="31"/>
      <c r="F50" s="33"/>
      <c r="G50" s="31"/>
      <c r="H50" s="31"/>
      <c r="I50" s="34"/>
      <c r="J50" s="35"/>
      <c r="K50" s="36">
        <f t="shared" si="1"/>
        <v>0</v>
      </c>
    </row>
    <row r="51" spans="1:17" x14ac:dyDescent="0.2">
      <c r="A51" s="76">
        <f t="shared" si="0"/>
        <v>45796</v>
      </c>
      <c r="B51" s="44">
        <f t="shared" si="2"/>
        <v>45796</v>
      </c>
      <c r="C51" s="45"/>
      <c r="D51" s="46"/>
      <c r="E51" s="45"/>
      <c r="F51" s="47"/>
      <c r="G51" s="45"/>
      <c r="H51" s="45"/>
      <c r="I51" s="48"/>
      <c r="J51" s="49"/>
      <c r="K51" s="50">
        <f t="shared" si="1"/>
        <v>0</v>
      </c>
      <c r="L51" s="51">
        <f>SUM(K45:K51)</f>
        <v>0</v>
      </c>
      <c r="M51" s="23" t="str">
        <f>IF(L51&lt;$R$2,"00:00",L51-$R$2)</f>
        <v>00:00</v>
      </c>
      <c r="N51" s="23">
        <f>IF(L51&gt;$R$2,"00:00",$R$2-L51)</f>
        <v>0.75</v>
      </c>
      <c r="O51" s="52">
        <f>IF(M51&lt;N51,M51+O44,O44-N51)</f>
        <v>-2.1493055555555554</v>
      </c>
      <c r="P51" s="51"/>
      <c r="Q51" s="51"/>
    </row>
    <row r="52" spans="1:17" x14ac:dyDescent="0.2">
      <c r="A52" s="75">
        <f t="shared" si="0"/>
        <v>45797</v>
      </c>
      <c r="B52" s="54">
        <f t="shared" si="2"/>
        <v>45797</v>
      </c>
      <c r="C52" s="31"/>
      <c r="D52" s="32"/>
      <c r="E52" s="31"/>
      <c r="F52" s="33"/>
      <c r="G52" s="31"/>
      <c r="H52" s="31"/>
      <c r="I52" s="34"/>
      <c r="J52" s="35"/>
      <c r="K52" s="36">
        <f t="shared" si="1"/>
        <v>0</v>
      </c>
    </row>
    <row r="53" spans="1:17" x14ac:dyDescent="0.2">
      <c r="A53" s="75">
        <f t="shared" si="0"/>
        <v>45798</v>
      </c>
      <c r="B53" s="54">
        <f t="shared" si="2"/>
        <v>45798</v>
      </c>
      <c r="C53" s="31"/>
      <c r="D53" s="32"/>
      <c r="E53" s="31"/>
      <c r="F53" s="33"/>
      <c r="G53" s="31"/>
      <c r="H53" s="31"/>
      <c r="I53" s="34"/>
      <c r="J53" s="35"/>
      <c r="K53" s="36">
        <f t="shared" si="1"/>
        <v>0</v>
      </c>
    </row>
    <row r="54" spans="1:17" x14ac:dyDescent="0.2">
      <c r="A54" s="75">
        <f t="shared" si="0"/>
        <v>45799</v>
      </c>
      <c r="B54" s="54">
        <f t="shared" si="2"/>
        <v>45799</v>
      </c>
      <c r="C54" s="31"/>
      <c r="D54" s="32"/>
      <c r="E54" s="31"/>
      <c r="F54" s="33"/>
      <c r="G54" s="31"/>
      <c r="H54" s="31"/>
      <c r="I54" s="34"/>
      <c r="J54" s="35"/>
      <c r="K54" s="36">
        <f t="shared" si="1"/>
        <v>0</v>
      </c>
    </row>
    <row r="55" spans="1:17" x14ac:dyDescent="0.2">
      <c r="A55" s="75">
        <f t="shared" si="0"/>
        <v>45800</v>
      </c>
      <c r="B55" s="54">
        <f t="shared" si="2"/>
        <v>45800</v>
      </c>
      <c r="C55" s="31"/>
      <c r="D55" s="32"/>
      <c r="E55" s="31"/>
      <c r="F55" s="33"/>
      <c r="G55" s="31"/>
      <c r="H55" s="31"/>
      <c r="I55" s="34"/>
      <c r="J55" s="35"/>
      <c r="K55" s="36">
        <f t="shared" si="1"/>
        <v>0</v>
      </c>
    </row>
    <row r="56" spans="1:17" x14ac:dyDescent="0.2">
      <c r="A56" s="75">
        <f t="shared" si="0"/>
        <v>45801</v>
      </c>
      <c r="B56" s="54">
        <f t="shared" si="2"/>
        <v>45801</v>
      </c>
      <c r="C56" s="31"/>
      <c r="D56" s="32"/>
      <c r="E56" s="31"/>
      <c r="F56" s="33"/>
      <c r="G56" s="31"/>
      <c r="H56" s="31"/>
      <c r="I56" s="34"/>
      <c r="J56" s="35"/>
      <c r="K56" s="36">
        <f t="shared" si="1"/>
        <v>0</v>
      </c>
    </row>
    <row r="57" spans="1:17" x14ac:dyDescent="0.2">
      <c r="A57" s="75">
        <f t="shared" si="0"/>
        <v>45802</v>
      </c>
      <c r="B57" s="54">
        <f t="shared" si="2"/>
        <v>45802</v>
      </c>
      <c r="C57" s="31"/>
      <c r="D57" s="32"/>
      <c r="E57" s="31"/>
      <c r="F57" s="33"/>
      <c r="G57" s="31"/>
      <c r="H57" s="31"/>
      <c r="I57" s="34"/>
      <c r="J57" s="35"/>
      <c r="K57" s="36">
        <f t="shared" si="1"/>
        <v>0</v>
      </c>
    </row>
    <row r="58" spans="1:17" x14ac:dyDescent="0.2">
      <c r="A58" s="76">
        <f t="shared" si="0"/>
        <v>45803</v>
      </c>
      <c r="B58" s="56">
        <f t="shared" si="2"/>
        <v>45803</v>
      </c>
      <c r="C58" s="45"/>
      <c r="D58" s="46"/>
      <c r="E58" s="45"/>
      <c r="F58" s="47"/>
      <c r="G58" s="45"/>
      <c r="H58" s="45"/>
      <c r="I58" s="48"/>
      <c r="J58" s="49"/>
      <c r="K58" s="50">
        <f t="shared" si="1"/>
        <v>0</v>
      </c>
      <c r="L58" s="51">
        <f>SUM(K52:K58)</f>
        <v>0</v>
      </c>
      <c r="M58" s="23" t="str">
        <f>IF(L58&lt;$R$2,"00:00",L58-$R$2)</f>
        <v>00:00</v>
      </c>
      <c r="N58" s="23">
        <f>IF(L58&gt;$R$2,"00:00",$R$2-L58)</f>
        <v>0.75</v>
      </c>
      <c r="O58" s="52">
        <f>IF(M58&lt;N58,M58+O51,O51-N58)</f>
        <v>-2.8993055555555554</v>
      </c>
      <c r="P58" s="51"/>
      <c r="Q58" s="51"/>
    </row>
    <row r="59" spans="1:17" x14ac:dyDescent="0.2">
      <c r="A59" s="75">
        <f t="shared" si="0"/>
        <v>45804</v>
      </c>
      <c r="B59" s="40">
        <f t="shared" si="2"/>
        <v>45804</v>
      </c>
      <c r="C59" s="31"/>
      <c r="D59" s="32"/>
      <c r="E59" s="31"/>
      <c r="F59" s="33"/>
      <c r="G59" s="31"/>
      <c r="H59" s="31"/>
      <c r="I59" s="34"/>
      <c r="J59" s="35"/>
      <c r="K59" s="36">
        <f t="shared" si="1"/>
        <v>0</v>
      </c>
    </row>
    <row r="60" spans="1:17" x14ac:dyDescent="0.2">
      <c r="A60" s="75">
        <f t="shared" si="0"/>
        <v>45805</v>
      </c>
      <c r="B60" s="40">
        <f t="shared" si="2"/>
        <v>45805</v>
      </c>
      <c r="C60" s="31"/>
      <c r="D60" s="32"/>
      <c r="E60" s="31"/>
      <c r="F60" s="33"/>
      <c r="G60" s="31"/>
      <c r="H60" s="31"/>
      <c r="I60" s="34"/>
      <c r="J60" s="35"/>
      <c r="K60" s="36">
        <f t="shared" si="1"/>
        <v>0</v>
      </c>
    </row>
    <row r="61" spans="1:17" x14ac:dyDescent="0.2">
      <c r="A61" s="75">
        <f t="shared" si="0"/>
        <v>45806</v>
      </c>
      <c r="B61" s="40">
        <f t="shared" si="2"/>
        <v>45806</v>
      </c>
      <c r="C61" s="31"/>
      <c r="D61" s="32"/>
      <c r="E61" s="31"/>
      <c r="F61" s="33"/>
      <c r="G61" s="31"/>
      <c r="H61" s="31"/>
      <c r="I61" s="34"/>
      <c r="J61" s="35"/>
      <c r="K61" s="36">
        <f t="shared" si="1"/>
        <v>0</v>
      </c>
    </row>
    <row r="62" spans="1:17" x14ac:dyDescent="0.2">
      <c r="A62" s="75">
        <f t="shared" si="0"/>
        <v>45807</v>
      </c>
      <c r="B62" s="40">
        <f t="shared" si="2"/>
        <v>45807</v>
      </c>
      <c r="C62" s="31"/>
      <c r="D62" s="32"/>
      <c r="E62" s="31"/>
      <c r="F62" s="33"/>
      <c r="G62" s="31"/>
      <c r="H62" s="31"/>
      <c r="I62" s="34"/>
      <c r="J62" s="35"/>
      <c r="K62" s="36">
        <f t="shared" si="1"/>
        <v>0</v>
      </c>
    </row>
    <row r="63" spans="1:17" x14ac:dyDescent="0.2">
      <c r="A63" s="75">
        <f t="shared" si="0"/>
        <v>45808</v>
      </c>
      <c r="B63" s="40">
        <f t="shared" si="2"/>
        <v>45808</v>
      </c>
      <c r="C63" s="31"/>
      <c r="D63" s="32"/>
      <c r="E63" s="31"/>
      <c r="F63" s="33"/>
      <c r="G63" s="31"/>
      <c r="H63" s="31"/>
      <c r="I63" s="34"/>
      <c r="J63" s="35"/>
      <c r="K63" s="36">
        <f t="shared" si="1"/>
        <v>0</v>
      </c>
    </row>
    <row r="64" spans="1:17" x14ac:dyDescent="0.2">
      <c r="A64" s="75">
        <f t="shared" si="0"/>
        <v>45809</v>
      </c>
      <c r="B64" s="40">
        <f t="shared" si="2"/>
        <v>45809</v>
      </c>
      <c r="C64" s="31"/>
      <c r="D64" s="32"/>
      <c r="E64" s="31"/>
      <c r="F64" s="33"/>
      <c r="G64" s="31"/>
      <c r="H64" s="31"/>
      <c r="I64" s="34"/>
      <c r="J64" s="35"/>
      <c r="K64" s="36">
        <f t="shared" si="1"/>
        <v>0</v>
      </c>
      <c r="O64" s="73"/>
      <c r="P64" s="37"/>
      <c r="Q64" s="37"/>
    </row>
    <row r="65" spans="1:17" x14ac:dyDescent="0.2">
      <c r="A65" s="76">
        <f t="shared" si="0"/>
        <v>45810</v>
      </c>
      <c r="B65" s="44">
        <f t="shared" si="2"/>
        <v>45810</v>
      </c>
      <c r="C65" s="45"/>
      <c r="D65" s="46"/>
      <c r="E65" s="45"/>
      <c r="F65" s="47"/>
      <c r="G65" s="45"/>
      <c r="H65" s="45"/>
      <c r="I65" s="48"/>
      <c r="J65" s="49"/>
      <c r="K65" s="50">
        <f t="shared" si="1"/>
        <v>0</v>
      </c>
      <c r="L65" s="51">
        <f>SUM(K59:K65)</f>
        <v>0</v>
      </c>
      <c r="M65" s="23" t="str">
        <f>IF(L65&lt;$R$2,"00:00",L65-$R$2)</f>
        <v>00:00</v>
      </c>
      <c r="N65" s="23">
        <f>IF(L65&gt;$R$2,"00:00",$R$2-L65)</f>
        <v>0.75</v>
      </c>
      <c r="O65" s="52">
        <f>IF(M65&lt;N65,M65+O58,O58-N65)-O64</f>
        <v>-3.6493055555555554</v>
      </c>
      <c r="P65" s="51"/>
      <c r="Q65" s="51"/>
    </row>
    <row r="66" spans="1:17" x14ac:dyDescent="0.2">
      <c r="A66" s="75">
        <f t="shared" si="0"/>
        <v>45811</v>
      </c>
      <c r="B66" s="54">
        <f t="shared" si="2"/>
        <v>45811</v>
      </c>
      <c r="C66" s="31"/>
      <c r="D66" s="32"/>
      <c r="E66" s="31"/>
      <c r="F66" s="33"/>
      <c r="G66" s="31"/>
      <c r="H66" s="31"/>
      <c r="I66" s="34"/>
      <c r="J66" s="35"/>
      <c r="K66" s="36">
        <f t="shared" si="1"/>
        <v>0</v>
      </c>
    </row>
    <row r="67" spans="1:17" x14ac:dyDescent="0.2">
      <c r="A67" s="75">
        <f t="shared" si="0"/>
        <v>45812</v>
      </c>
      <c r="B67" s="54">
        <f t="shared" si="2"/>
        <v>45812</v>
      </c>
      <c r="C67" s="31"/>
      <c r="D67" s="32"/>
      <c r="E67" s="31"/>
      <c r="F67" s="33"/>
      <c r="G67" s="31"/>
      <c r="H67" s="31"/>
      <c r="I67" s="34"/>
      <c r="J67" s="35"/>
      <c r="K67" s="36">
        <f t="shared" si="1"/>
        <v>0</v>
      </c>
    </row>
    <row r="68" spans="1:17" x14ac:dyDescent="0.2">
      <c r="A68" s="75">
        <f t="shared" ref="A68:A131" si="3">B68</f>
        <v>45813</v>
      </c>
      <c r="B68" s="54">
        <f t="shared" si="2"/>
        <v>45813</v>
      </c>
      <c r="C68" s="31"/>
      <c r="D68" s="32"/>
      <c r="E68" s="31"/>
      <c r="F68" s="33"/>
      <c r="G68" s="31"/>
      <c r="H68" s="31"/>
      <c r="I68" s="34"/>
      <c r="J68" s="35"/>
      <c r="K68" s="36">
        <f t="shared" ref="K68:K131" si="4">(D68-C68)+(F68-E68)+(H68-G68)+I68+J68</f>
        <v>0</v>
      </c>
    </row>
    <row r="69" spans="1:17" x14ac:dyDescent="0.2">
      <c r="A69" s="75">
        <f t="shared" si="3"/>
        <v>45814</v>
      </c>
      <c r="B69" s="54">
        <f t="shared" ref="B69:B132" si="5">B68+1</f>
        <v>45814</v>
      </c>
      <c r="C69" s="31"/>
      <c r="D69" s="32"/>
      <c r="E69" s="31"/>
      <c r="F69" s="33"/>
      <c r="G69" s="31"/>
      <c r="H69" s="31"/>
      <c r="I69" s="34"/>
      <c r="J69" s="35"/>
      <c r="K69" s="36">
        <f t="shared" si="4"/>
        <v>0</v>
      </c>
    </row>
    <row r="70" spans="1:17" x14ac:dyDescent="0.2">
      <c r="A70" s="75">
        <f t="shared" si="3"/>
        <v>45815</v>
      </c>
      <c r="B70" s="54">
        <f t="shared" si="5"/>
        <v>45815</v>
      </c>
      <c r="C70" s="31"/>
      <c r="D70" s="32"/>
      <c r="E70" s="31"/>
      <c r="F70" s="33"/>
      <c r="G70" s="31"/>
      <c r="H70" s="31"/>
      <c r="I70" s="34"/>
      <c r="J70" s="35"/>
      <c r="K70" s="36">
        <f t="shared" si="4"/>
        <v>0</v>
      </c>
    </row>
    <row r="71" spans="1:17" x14ac:dyDescent="0.2">
      <c r="A71" s="75">
        <f t="shared" si="3"/>
        <v>45816</v>
      </c>
      <c r="B71" s="54">
        <f t="shared" si="5"/>
        <v>45816</v>
      </c>
      <c r="C71" s="31"/>
      <c r="D71" s="32"/>
      <c r="E71" s="31"/>
      <c r="F71" s="33"/>
      <c r="G71" s="31"/>
      <c r="H71" s="31"/>
      <c r="I71" s="34"/>
      <c r="J71" s="35"/>
      <c r="K71" s="36">
        <f t="shared" si="4"/>
        <v>0</v>
      </c>
    </row>
    <row r="72" spans="1:17" x14ac:dyDescent="0.2">
      <c r="A72" s="76">
        <f t="shared" si="3"/>
        <v>45817</v>
      </c>
      <c r="B72" s="56">
        <f t="shared" si="5"/>
        <v>45817</v>
      </c>
      <c r="C72" s="45"/>
      <c r="D72" s="46"/>
      <c r="E72" s="45"/>
      <c r="F72" s="47"/>
      <c r="G72" s="45"/>
      <c r="H72" s="45"/>
      <c r="I72" s="48"/>
      <c r="J72" s="49"/>
      <c r="K72" s="50">
        <f t="shared" si="4"/>
        <v>0</v>
      </c>
      <c r="L72" s="51">
        <f>SUM(K66:K72)</f>
        <v>0</v>
      </c>
      <c r="M72" s="23" t="str">
        <f>IF(L72&lt;$R$2,"00:00",L72-$R$2)</f>
        <v>00:00</v>
      </c>
      <c r="N72" s="23">
        <f>IF(L72&gt;$R$2,"00:00",$R$2-L72)</f>
        <v>0.75</v>
      </c>
      <c r="O72" s="52">
        <f>IF(M72&lt;N72,M72+O65,O65-N72)</f>
        <v>-4.3993055555555554</v>
      </c>
      <c r="P72" s="51"/>
      <c r="Q72" s="51"/>
    </row>
    <row r="73" spans="1:17" x14ac:dyDescent="0.2">
      <c r="A73" s="75">
        <f t="shared" si="3"/>
        <v>45818</v>
      </c>
      <c r="B73" s="40">
        <f t="shared" si="5"/>
        <v>45818</v>
      </c>
      <c r="C73" s="31"/>
      <c r="D73" s="32"/>
      <c r="E73" s="31"/>
      <c r="F73" s="33"/>
      <c r="G73" s="31"/>
      <c r="H73" s="31"/>
      <c r="I73" s="34"/>
      <c r="J73" s="35"/>
      <c r="K73" s="36">
        <f t="shared" si="4"/>
        <v>0</v>
      </c>
    </row>
    <row r="74" spans="1:17" x14ac:dyDescent="0.2">
      <c r="A74" s="75">
        <f t="shared" si="3"/>
        <v>45819</v>
      </c>
      <c r="B74" s="40">
        <f t="shared" si="5"/>
        <v>45819</v>
      </c>
      <c r="C74" s="31"/>
      <c r="D74" s="32"/>
      <c r="E74" s="31"/>
      <c r="F74" s="33"/>
      <c r="G74" s="31"/>
      <c r="H74" s="31"/>
      <c r="I74" s="34"/>
      <c r="J74" s="35"/>
      <c r="K74" s="36">
        <f t="shared" si="4"/>
        <v>0</v>
      </c>
    </row>
    <row r="75" spans="1:17" x14ac:dyDescent="0.2">
      <c r="A75" s="75">
        <f t="shared" si="3"/>
        <v>45820</v>
      </c>
      <c r="B75" s="40">
        <f t="shared" si="5"/>
        <v>45820</v>
      </c>
      <c r="C75" s="31"/>
      <c r="D75" s="32"/>
      <c r="E75" s="31"/>
      <c r="F75" s="33"/>
      <c r="G75" s="31"/>
      <c r="H75" s="31"/>
      <c r="I75" s="34"/>
      <c r="J75" s="35"/>
      <c r="K75" s="36">
        <f t="shared" si="4"/>
        <v>0</v>
      </c>
    </row>
    <row r="76" spans="1:17" x14ac:dyDescent="0.2">
      <c r="A76" s="75">
        <f t="shared" si="3"/>
        <v>45821</v>
      </c>
      <c r="B76" s="40">
        <f t="shared" si="5"/>
        <v>45821</v>
      </c>
      <c r="C76" s="31"/>
      <c r="D76" s="32"/>
      <c r="E76" s="31"/>
      <c r="F76" s="33"/>
      <c r="G76" s="31"/>
      <c r="H76" s="31"/>
      <c r="I76" s="34"/>
      <c r="J76" s="35"/>
      <c r="K76" s="36">
        <f t="shared" si="4"/>
        <v>0</v>
      </c>
    </row>
    <row r="77" spans="1:17" x14ac:dyDescent="0.2">
      <c r="A77" s="75">
        <f t="shared" si="3"/>
        <v>45822</v>
      </c>
      <c r="B77" s="40">
        <f t="shared" si="5"/>
        <v>45822</v>
      </c>
      <c r="C77" s="31"/>
      <c r="D77" s="32"/>
      <c r="E77" s="31"/>
      <c r="F77" s="33"/>
      <c r="G77" s="31"/>
      <c r="H77" s="31"/>
      <c r="I77" s="34"/>
      <c r="J77" s="35"/>
      <c r="K77" s="36">
        <f t="shared" si="4"/>
        <v>0</v>
      </c>
    </row>
    <row r="78" spans="1:17" x14ac:dyDescent="0.2">
      <c r="A78" s="75">
        <f t="shared" si="3"/>
        <v>45823</v>
      </c>
      <c r="B78" s="40">
        <f t="shared" si="5"/>
        <v>45823</v>
      </c>
      <c r="C78" s="31"/>
      <c r="D78" s="32"/>
      <c r="E78" s="31"/>
      <c r="F78" s="33"/>
      <c r="G78" s="31"/>
      <c r="H78" s="31"/>
      <c r="I78" s="34"/>
      <c r="J78" s="35"/>
      <c r="K78" s="36">
        <f t="shared" si="4"/>
        <v>0</v>
      </c>
    </row>
    <row r="79" spans="1:17" x14ac:dyDescent="0.2">
      <c r="A79" s="76">
        <f t="shared" si="3"/>
        <v>45824</v>
      </c>
      <c r="B79" s="44">
        <f t="shared" si="5"/>
        <v>45824</v>
      </c>
      <c r="C79" s="45"/>
      <c r="D79" s="46"/>
      <c r="E79" s="45"/>
      <c r="F79" s="47"/>
      <c r="G79" s="45"/>
      <c r="H79" s="45"/>
      <c r="I79" s="48"/>
      <c r="J79" s="49"/>
      <c r="K79" s="50">
        <f t="shared" si="4"/>
        <v>0</v>
      </c>
      <c r="L79" s="51">
        <f>SUM(K73:K79)</f>
        <v>0</v>
      </c>
      <c r="M79" s="23" t="str">
        <f>IF(L79&lt;$R$2,"00:00",L79-$R$2)</f>
        <v>00:00</v>
      </c>
      <c r="N79" s="23">
        <f>IF(L79&gt;$R$2,"00:00",$R$2-L79)</f>
        <v>0.75</v>
      </c>
      <c r="O79" s="52">
        <f>IF(M79&lt;N79,M79+O72,O72-N79)</f>
        <v>-5.1493055555555554</v>
      </c>
      <c r="P79" s="51"/>
      <c r="Q79" s="51"/>
    </row>
    <row r="80" spans="1:17" x14ac:dyDescent="0.2">
      <c r="A80" s="75">
        <f t="shared" si="3"/>
        <v>45825</v>
      </c>
      <c r="B80" s="54">
        <f t="shared" si="5"/>
        <v>45825</v>
      </c>
      <c r="C80" s="31"/>
      <c r="D80" s="32"/>
      <c r="E80" s="31"/>
      <c r="F80" s="33"/>
      <c r="G80" s="31"/>
      <c r="H80" s="31"/>
      <c r="I80" s="34"/>
      <c r="J80" s="35"/>
      <c r="K80" s="36">
        <f t="shared" si="4"/>
        <v>0</v>
      </c>
    </row>
    <row r="81" spans="1:17" x14ac:dyDescent="0.2">
      <c r="A81" s="75">
        <f t="shared" si="3"/>
        <v>45826</v>
      </c>
      <c r="B81" s="54">
        <f t="shared" si="5"/>
        <v>45826</v>
      </c>
      <c r="C81" s="31"/>
      <c r="D81" s="32"/>
      <c r="E81" s="31"/>
      <c r="F81" s="33"/>
      <c r="G81" s="31"/>
      <c r="H81" s="31"/>
      <c r="I81" s="34"/>
      <c r="J81" s="35"/>
      <c r="K81" s="36">
        <f t="shared" si="4"/>
        <v>0</v>
      </c>
    </row>
    <row r="82" spans="1:17" x14ac:dyDescent="0.2">
      <c r="A82" s="75">
        <f t="shared" si="3"/>
        <v>45827</v>
      </c>
      <c r="B82" s="54">
        <f t="shared" si="5"/>
        <v>45827</v>
      </c>
      <c r="C82" s="31"/>
      <c r="D82" s="32"/>
      <c r="E82" s="31"/>
      <c r="F82" s="33"/>
      <c r="G82" s="31"/>
      <c r="H82" s="31"/>
      <c r="I82" s="34"/>
      <c r="J82" s="35"/>
      <c r="K82" s="36">
        <f t="shared" si="4"/>
        <v>0</v>
      </c>
    </row>
    <row r="83" spans="1:17" x14ac:dyDescent="0.2">
      <c r="A83" s="75">
        <f t="shared" si="3"/>
        <v>45828</v>
      </c>
      <c r="B83" s="54">
        <f t="shared" si="5"/>
        <v>45828</v>
      </c>
      <c r="C83" s="31"/>
      <c r="D83" s="32"/>
      <c r="E83" s="31"/>
      <c r="F83" s="33"/>
      <c r="G83" s="31"/>
      <c r="H83" s="31"/>
      <c r="I83" s="34"/>
      <c r="J83" s="35"/>
      <c r="K83" s="36">
        <f t="shared" si="4"/>
        <v>0</v>
      </c>
    </row>
    <row r="84" spans="1:17" x14ac:dyDescent="0.2">
      <c r="A84" s="75">
        <f t="shared" si="3"/>
        <v>45829</v>
      </c>
      <c r="B84" s="54">
        <f t="shared" si="5"/>
        <v>45829</v>
      </c>
      <c r="C84" s="31"/>
      <c r="D84" s="32"/>
      <c r="E84" s="31"/>
      <c r="F84" s="33"/>
      <c r="G84" s="31"/>
      <c r="H84" s="31"/>
      <c r="I84" s="34"/>
      <c r="J84" s="35"/>
      <c r="K84" s="36">
        <f t="shared" si="4"/>
        <v>0</v>
      </c>
    </row>
    <row r="85" spans="1:17" x14ac:dyDescent="0.2">
      <c r="A85" s="75">
        <f t="shared" si="3"/>
        <v>45830</v>
      </c>
      <c r="B85" s="54">
        <f t="shared" si="5"/>
        <v>45830</v>
      </c>
      <c r="C85" s="31"/>
      <c r="D85" s="32"/>
      <c r="E85" s="31"/>
      <c r="F85" s="33"/>
      <c r="G85" s="31"/>
      <c r="H85" s="31"/>
      <c r="I85" s="34"/>
      <c r="J85" s="35"/>
      <c r="K85" s="36">
        <f t="shared" si="4"/>
        <v>0</v>
      </c>
    </row>
    <row r="86" spans="1:17" x14ac:dyDescent="0.2">
      <c r="A86" s="76">
        <f t="shared" si="3"/>
        <v>45831</v>
      </c>
      <c r="B86" s="56">
        <f t="shared" si="5"/>
        <v>45831</v>
      </c>
      <c r="C86" s="45"/>
      <c r="D86" s="46"/>
      <c r="E86" s="45"/>
      <c r="F86" s="47"/>
      <c r="G86" s="45"/>
      <c r="H86" s="45"/>
      <c r="I86" s="48"/>
      <c r="J86" s="49"/>
      <c r="K86" s="50">
        <f t="shared" si="4"/>
        <v>0</v>
      </c>
      <c r="L86" s="51">
        <f>SUM(K80:K86)</f>
        <v>0</v>
      </c>
      <c r="M86" s="23" t="str">
        <f>IF(L86&lt;$R$2,"00:00",L86-$R$2)</f>
        <v>00:00</v>
      </c>
      <c r="N86" s="23">
        <f>IF(L86&gt;$R$2,"00:00",$R$2-L86)</f>
        <v>0.75</v>
      </c>
      <c r="O86" s="52">
        <f>IF(M86&lt;N86,M86+O79,O79-N86)</f>
        <v>-5.8993055555555554</v>
      </c>
      <c r="P86" s="51"/>
      <c r="Q86" s="51"/>
    </row>
    <row r="87" spans="1:17" x14ac:dyDescent="0.2">
      <c r="A87" s="75">
        <f t="shared" si="3"/>
        <v>45832</v>
      </c>
      <c r="B87" s="40">
        <f t="shared" si="5"/>
        <v>45832</v>
      </c>
      <c r="C87" s="31"/>
      <c r="D87" s="32"/>
      <c r="E87" s="31"/>
      <c r="F87" s="33"/>
      <c r="G87" s="31"/>
      <c r="H87" s="31"/>
      <c r="I87" s="34"/>
      <c r="J87" s="35"/>
      <c r="K87" s="36">
        <f t="shared" si="4"/>
        <v>0</v>
      </c>
    </row>
    <row r="88" spans="1:17" x14ac:dyDescent="0.2">
      <c r="A88" s="75">
        <f t="shared" si="3"/>
        <v>45833</v>
      </c>
      <c r="B88" s="40">
        <f t="shared" si="5"/>
        <v>45833</v>
      </c>
      <c r="C88" s="31"/>
      <c r="D88" s="32"/>
      <c r="E88" s="31"/>
      <c r="F88" s="33"/>
      <c r="G88" s="31"/>
      <c r="H88" s="31"/>
      <c r="I88" s="34"/>
      <c r="J88" s="35"/>
      <c r="K88" s="36">
        <f t="shared" si="4"/>
        <v>0</v>
      </c>
    </row>
    <row r="89" spans="1:17" x14ac:dyDescent="0.2">
      <c r="A89" s="75">
        <f t="shared" si="3"/>
        <v>45834</v>
      </c>
      <c r="B89" s="40">
        <f t="shared" si="5"/>
        <v>45834</v>
      </c>
      <c r="C89" s="31"/>
      <c r="D89" s="32"/>
      <c r="E89" s="31"/>
      <c r="F89" s="33"/>
      <c r="G89" s="31"/>
      <c r="H89" s="31"/>
      <c r="I89" s="34"/>
      <c r="J89" s="35"/>
      <c r="K89" s="36">
        <f t="shared" si="4"/>
        <v>0</v>
      </c>
    </row>
    <row r="90" spans="1:17" x14ac:dyDescent="0.2">
      <c r="A90" s="75">
        <f t="shared" si="3"/>
        <v>45835</v>
      </c>
      <c r="B90" s="40">
        <f t="shared" si="5"/>
        <v>45835</v>
      </c>
      <c r="C90" s="31"/>
      <c r="D90" s="32"/>
      <c r="E90" s="31"/>
      <c r="F90" s="33"/>
      <c r="G90" s="31"/>
      <c r="H90" s="31"/>
      <c r="I90" s="34"/>
      <c r="J90" s="35"/>
      <c r="K90" s="36">
        <f t="shared" si="4"/>
        <v>0</v>
      </c>
    </row>
    <row r="91" spans="1:17" x14ac:dyDescent="0.2">
      <c r="A91" s="75">
        <f t="shared" si="3"/>
        <v>45836</v>
      </c>
      <c r="B91" s="40">
        <f t="shared" si="5"/>
        <v>45836</v>
      </c>
      <c r="C91" s="31"/>
      <c r="D91" s="32"/>
      <c r="E91" s="31"/>
      <c r="F91" s="33"/>
      <c r="G91" s="31"/>
      <c r="H91" s="31"/>
      <c r="I91" s="34"/>
      <c r="J91" s="35"/>
      <c r="K91" s="36">
        <f t="shared" si="4"/>
        <v>0</v>
      </c>
    </row>
    <row r="92" spans="1:17" x14ac:dyDescent="0.2">
      <c r="A92" s="75">
        <f t="shared" si="3"/>
        <v>45837</v>
      </c>
      <c r="B92" s="40">
        <f t="shared" si="5"/>
        <v>45837</v>
      </c>
      <c r="C92" s="31"/>
      <c r="D92" s="32"/>
      <c r="E92" s="31"/>
      <c r="F92" s="33"/>
      <c r="G92" s="31"/>
      <c r="H92" s="31"/>
      <c r="I92" s="34"/>
      <c r="J92" s="35"/>
      <c r="K92" s="36">
        <f t="shared" si="4"/>
        <v>0</v>
      </c>
    </row>
    <row r="93" spans="1:17" x14ac:dyDescent="0.2">
      <c r="A93" s="76">
        <f t="shared" si="3"/>
        <v>45838</v>
      </c>
      <c r="B93" s="44">
        <f t="shared" si="5"/>
        <v>45838</v>
      </c>
      <c r="C93" s="45"/>
      <c r="D93" s="46"/>
      <c r="E93" s="45"/>
      <c r="F93" s="47"/>
      <c r="G93" s="45"/>
      <c r="H93" s="45"/>
      <c r="I93" s="48"/>
      <c r="J93" s="49"/>
      <c r="K93" s="50">
        <f t="shared" si="4"/>
        <v>0</v>
      </c>
      <c r="L93" s="51">
        <f>SUM(K87:K93)</f>
        <v>0</v>
      </c>
      <c r="M93" s="23" t="str">
        <f>IF(L93&lt;$R$2,"00:00",L93-$R$2)</f>
        <v>00:00</v>
      </c>
      <c r="N93" s="23">
        <f>IF(L93&gt;$R$2,"00:00",$R$2-L93)</f>
        <v>0.75</v>
      </c>
      <c r="O93" s="52">
        <f>IF(M93&lt;N93,M93+O86,O86-N93)</f>
        <v>-6.6493055555555554</v>
      </c>
      <c r="P93" s="51"/>
      <c r="Q93" s="51"/>
    </row>
    <row r="94" spans="1:17" x14ac:dyDescent="0.2">
      <c r="A94" s="75">
        <f t="shared" si="3"/>
        <v>45839</v>
      </c>
      <c r="B94" s="54">
        <f t="shared" si="5"/>
        <v>45839</v>
      </c>
      <c r="C94" s="31"/>
      <c r="D94" s="32"/>
      <c r="E94" s="31"/>
      <c r="F94" s="33"/>
      <c r="G94" s="31"/>
      <c r="H94" s="31"/>
      <c r="I94" s="34"/>
      <c r="J94" s="35"/>
      <c r="K94" s="36">
        <f t="shared" si="4"/>
        <v>0</v>
      </c>
      <c r="O94" s="73"/>
      <c r="P94" s="37"/>
      <c r="Q94" s="37"/>
    </row>
    <row r="95" spans="1:17" x14ac:dyDescent="0.2">
      <c r="A95" s="75">
        <f t="shared" si="3"/>
        <v>45840</v>
      </c>
      <c r="B95" s="54">
        <f t="shared" si="5"/>
        <v>45840</v>
      </c>
      <c r="C95" s="31"/>
      <c r="D95" s="32"/>
      <c r="E95" s="31"/>
      <c r="F95" s="33"/>
      <c r="G95" s="31"/>
      <c r="H95" s="31"/>
      <c r="I95" s="34"/>
      <c r="J95" s="35"/>
      <c r="K95" s="36">
        <f t="shared" si="4"/>
        <v>0</v>
      </c>
      <c r="O95" s="73"/>
      <c r="P95" s="37"/>
      <c r="Q95" s="37"/>
    </row>
    <row r="96" spans="1:17" x14ac:dyDescent="0.2">
      <c r="A96" s="75">
        <f t="shared" si="3"/>
        <v>45841</v>
      </c>
      <c r="B96" s="54">
        <f t="shared" si="5"/>
        <v>45841</v>
      </c>
      <c r="C96" s="31"/>
      <c r="D96" s="32"/>
      <c r="E96" s="31"/>
      <c r="F96" s="33"/>
      <c r="G96" s="31"/>
      <c r="H96" s="31"/>
      <c r="I96" s="34"/>
      <c r="J96" s="35"/>
      <c r="K96" s="36">
        <f t="shared" si="4"/>
        <v>0</v>
      </c>
    </row>
    <row r="97" spans="1:17" x14ac:dyDescent="0.2">
      <c r="A97" s="75">
        <f t="shared" si="3"/>
        <v>45842</v>
      </c>
      <c r="B97" s="54">
        <f t="shared" si="5"/>
        <v>45842</v>
      </c>
      <c r="C97" s="31"/>
      <c r="D97" s="32"/>
      <c r="E97" s="31"/>
      <c r="F97" s="33"/>
      <c r="G97" s="31"/>
      <c r="H97" s="31"/>
      <c r="I97" s="34"/>
      <c r="J97" s="35"/>
      <c r="K97" s="36">
        <f t="shared" si="4"/>
        <v>0</v>
      </c>
    </row>
    <row r="98" spans="1:17" x14ac:dyDescent="0.2">
      <c r="A98" s="75">
        <f t="shared" si="3"/>
        <v>45843</v>
      </c>
      <c r="B98" s="54">
        <f t="shared" si="5"/>
        <v>45843</v>
      </c>
      <c r="C98" s="31"/>
      <c r="D98" s="32"/>
      <c r="E98" s="31"/>
      <c r="F98" s="33"/>
      <c r="G98" s="31"/>
      <c r="H98" s="31"/>
      <c r="I98" s="34"/>
      <c r="J98" s="35"/>
      <c r="K98" s="36">
        <f t="shared" si="4"/>
        <v>0</v>
      </c>
    </row>
    <row r="99" spans="1:17" x14ac:dyDescent="0.2">
      <c r="A99" s="75">
        <f t="shared" si="3"/>
        <v>45844</v>
      </c>
      <c r="B99" s="54">
        <f t="shared" si="5"/>
        <v>45844</v>
      </c>
      <c r="C99" s="31"/>
      <c r="D99" s="32"/>
      <c r="E99" s="31"/>
      <c r="F99" s="33"/>
      <c r="G99" s="31"/>
      <c r="H99" s="31"/>
      <c r="I99" s="34"/>
      <c r="J99" s="35"/>
      <c r="K99" s="36">
        <f t="shared" si="4"/>
        <v>0</v>
      </c>
      <c r="O99" s="73"/>
      <c r="P99" s="37"/>
      <c r="Q99" s="37"/>
    </row>
    <row r="100" spans="1:17" x14ac:dyDescent="0.2">
      <c r="A100" s="76">
        <f t="shared" si="3"/>
        <v>45845</v>
      </c>
      <c r="B100" s="56">
        <f t="shared" si="5"/>
        <v>45845</v>
      </c>
      <c r="C100" s="45"/>
      <c r="D100" s="46"/>
      <c r="E100" s="45"/>
      <c r="F100" s="47"/>
      <c r="G100" s="45"/>
      <c r="H100" s="45"/>
      <c r="I100" s="48"/>
      <c r="J100" s="49"/>
      <c r="K100" s="50">
        <f t="shared" si="4"/>
        <v>0</v>
      </c>
      <c r="L100" s="51">
        <f>SUM(K94:K100)</f>
        <v>0</v>
      </c>
      <c r="M100" s="23" t="str">
        <f>IF(L100&lt;$R$2,"00:00",L100-$R$2)</f>
        <v>00:00</v>
      </c>
      <c r="N100" s="23">
        <f>IF(L100&gt;$R$2,"00:00",$R$2-L100)</f>
        <v>0.75</v>
      </c>
      <c r="O100" s="52">
        <f>IF(M100&lt;N100,M100+O93,O93-N100)</f>
        <v>-7.3993055555555554</v>
      </c>
      <c r="P100" s="51"/>
      <c r="Q100" s="51"/>
    </row>
    <row r="101" spans="1:17" x14ac:dyDescent="0.2">
      <c r="A101" s="75">
        <f t="shared" si="3"/>
        <v>45846</v>
      </c>
      <c r="B101" s="40">
        <f t="shared" si="5"/>
        <v>45846</v>
      </c>
      <c r="C101" s="31"/>
      <c r="D101" s="32"/>
      <c r="E101" s="31"/>
      <c r="F101" s="33"/>
      <c r="G101" s="31"/>
      <c r="H101" s="31"/>
      <c r="I101" s="34"/>
      <c r="J101" s="35"/>
      <c r="K101" s="36">
        <f t="shared" si="4"/>
        <v>0</v>
      </c>
    </row>
    <row r="102" spans="1:17" x14ac:dyDescent="0.2">
      <c r="A102" s="75">
        <f t="shared" si="3"/>
        <v>45847</v>
      </c>
      <c r="B102" s="40">
        <f t="shared" si="5"/>
        <v>45847</v>
      </c>
      <c r="C102" s="31"/>
      <c r="D102" s="32"/>
      <c r="E102" s="31"/>
      <c r="F102" s="33"/>
      <c r="G102" s="31"/>
      <c r="H102" s="31"/>
      <c r="I102" s="34"/>
      <c r="J102" s="35"/>
      <c r="K102" s="36">
        <f t="shared" si="4"/>
        <v>0</v>
      </c>
    </row>
    <row r="103" spans="1:17" x14ac:dyDescent="0.2">
      <c r="A103" s="75">
        <f t="shared" si="3"/>
        <v>45848</v>
      </c>
      <c r="B103" s="40">
        <f t="shared" si="5"/>
        <v>45848</v>
      </c>
      <c r="C103" s="31"/>
      <c r="D103" s="32"/>
      <c r="E103" s="31"/>
      <c r="F103" s="33"/>
      <c r="G103" s="31"/>
      <c r="H103" s="31"/>
      <c r="I103" s="34"/>
      <c r="J103" s="35"/>
      <c r="K103" s="36">
        <f t="shared" si="4"/>
        <v>0</v>
      </c>
    </row>
    <row r="104" spans="1:17" x14ac:dyDescent="0.2">
      <c r="A104" s="75">
        <f t="shared" si="3"/>
        <v>45849</v>
      </c>
      <c r="B104" s="40">
        <f t="shared" si="5"/>
        <v>45849</v>
      </c>
      <c r="C104" s="31"/>
      <c r="D104" s="32"/>
      <c r="E104" s="31"/>
      <c r="F104" s="33"/>
      <c r="G104" s="31"/>
      <c r="H104" s="31"/>
      <c r="I104" s="34"/>
      <c r="J104" s="35"/>
      <c r="K104" s="36">
        <f t="shared" si="4"/>
        <v>0</v>
      </c>
    </row>
    <row r="105" spans="1:17" x14ac:dyDescent="0.2">
      <c r="A105" s="75">
        <f t="shared" si="3"/>
        <v>45850</v>
      </c>
      <c r="B105" s="40">
        <f t="shared" si="5"/>
        <v>45850</v>
      </c>
      <c r="C105" s="31"/>
      <c r="D105" s="32"/>
      <c r="E105" s="31"/>
      <c r="F105" s="33"/>
      <c r="G105" s="31"/>
      <c r="H105" s="31"/>
      <c r="I105" s="34"/>
      <c r="J105" s="35"/>
      <c r="K105" s="36">
        <f t="shared" si="4"/>
        <v>0</v>
      </c>
    </row>
    <row r="106" spans="1:17" x14ac:dyDescent="0.2">
      <c r="A106" s="75">
        <f t="shared" si="3"/>
        <v>45851</v>
      </c>
      <c r="B106" s="40">
        <f t="shared" si="5"/>
        <v>45851</v>
      </c>
      <c r="C106" s="31"/>
      <c r="D106" s="32"/>
      <c r="E106" s="31"/>
      <c r="F106" s="33"/>
      <c r="G106" s="31"/>
      <c r="H106" s="31"/>
      <c r="I106" s="34"/>
      <c r="J106" s="35"/>
      <c r="K106" s="36">
        <f t="shared" si="4"/>
        <v>0</v>
      </c>
    </row>
    <row r="107" spans="1:17" x14ac:dyDescent="0.2">
      <c r="A107" s="76">
        <f t="shared" si="3"/>
        <v>45852</v>
      </c>
      <c r="B107" s="44">
        <f t="shared" si="5"/>
        <v>45852</v>
      </c>
      <c r="C107" s="45"/>
      <c r="D107" s="46"/>
      <c r="E107" s="45"/>
      <c r="F107" s="47"/>
      <c r="G107" s="45"/>
      <c r="H107" s="45"/>
      <c r="I107" s="48"/>
      <c r="J107" s="49"/>
      <c r="K107" s="50">
        <f t="shared" si="4"/>
        <v>0</v>
      </c>
      <c r="L107" s="51">
        <f>SUM(K101:K107)</f>
        <v>0</v>
      </c>
      <c r="M107" s="23" t="str">
        <f>IF(L107&lt;$R$2,"00:00",L107-$R$2)</f>
        <v>00:00</v>
      </c>
      <c r="N107" s="23">
        <f>IF(L107&gt;$R$2,"00:00",$R$2-L107)</f>
        <v>0.75</v>
      </c>
      <c r="O107" s="52">
        <f>IF(M107&lt;N107,M107+O100,O100-N107)</f>
        <v>-8.1493055555555554</v>
      </c>
      <c r="P107" s="51"/>
      <c r="Q107" s="51"/>
    </row>
    <row r="108" spans="1:17" x14ac:dyDescent="0.2">
      <c r="A108" s="75">
        <f t="shared" si="3"/>
        <v>45853</v>
      </c>
      <c r="B108" s="54">
        <f t="shared" si="5"/>
        <v>45853</v>
      </c>
      <c r="C108" s="31"/>
      <c r="D108" s="32"/>
      <c r="E108" s="31"/>
      <c r="F108" s="33"/>
      <c r="G108" s="31"/>
      <c r="H108" s="31"/>
      <c r="I108" s="34"/>
      <c r="J108" s="35"/>
      <c r="K108" s="36">
        <f t="shared" si="4"/>
        <v>0</v>
      </c>
    </row>
    <row r="109" spans="1:17" x14ac:dyDescent="0.2">
      <c r="A109" s="75">
        <f t="shared" si="3"/>
        <v>45854</v>
      </c>
      <c r="B109" s="54">
        <f t="shared" si="5"/>
        <v>45854</v>
      </c>
      <c r="C109" s="31"/>
      <c r="D109" s="32"/>
      <c r="E109" s="31"/>
      <c r="F109" s="33"/>
      <c r="G109" s="31"/>
      <c r="H109" s="31"/>
      <c r="I109" s="34"/>
      <c r="J109" s="35"/>
      <c r="K109" s="36">
        <f t="shared" si="4"/>
        <v>0</v>
      </c>
    </row>
    <row r="110" spans="1:17" x14ac:dyDescent="0.2">
      <c r="A110" s="75">
        <f t="shared" si="3"/>
        <v>45855</v>
      </c>
      <c r="B110" s="54">
        <f t="shared" si="5"/>
        <v>45855</v>
      </c>
      <c r="C110" s="31"/>
      <c r="D110" s="32"/>
      <c r="E110" s="31"/>
      <c r="F110" s="33"/>
      <c r="G110" s="31"/>
      <c r="H110" s="31"/>
      <c r="I110" s="34"/>
      <c r="J110" s="35"/>
      <c r="K110" s="36">
        <f t="shared" si="4"/>
        <v>0</v>
      </c>
    </row>
    <row r="111" spans="1:17" x14ac:dyDescent="0.2">
      <c r="A111" s="75">
        <f t="shared" si="3"/>
        <v>45856</v>
      </c>
      <c r="B111" s="54">
        <f t="shared" si="5"/>
        <v>45856</v>
      </c>
      <c r="C111" s="31"/>
      <c r="D111" s="32"/>
      <c r="E111" s="31"/>
      <c r="F111" s="33"/>
      <c r="G111" s="31"/>
      <c r="H111" s="31"/>
      <c r="I111" s="34"/>
      <c r="J111" s="35"/>
      <c r="K111" s="36">
        <f t="shared" si="4"/>
        <v>0</v>
      </c>
    </row>
    <row r="112" spans="1:17" x14ac:dyDescent="0.2">
      <c r="A112" s="75">
        <f t="shared" si="3"/>
        <v>45857</v>
      </c>
      <c r="B112" s="54">
        <f t="shared" si="5"/>
        <v>45857</v>
      </c>
      <c r="C112" s="31"/>
      <c r="D112" s="32"/>
      <c r="E112" s="31"/>
      <c r="F112" s="33"/>
      <c r="G112" s="31"/>
      <c r="H112" s="31"/>
      <c r="I112" s="34"/>
      <c r="J112" s="35"/>
      <c r="K112" s="36">
        <f t="shared" si="4"/>
        <v>0</v>
      </c>
    </row>
    <row r="113" spans="1:20" x14ac:dyDescent="0.2">
      <c r="A113" s="75">
        <f t="shared" si="3"/>
        <v>45858</v>
      </c>
      <c r="B113" s="54">
        <f t="shared" si="5"/>
        <v>45858</v>
      </c>
      <c r="C113" s="31"/>
      <c r="D113" s="32"/>
      <c r="E113" s="31"/>
      <c r="F113" s="33"/>
      <c r="G113" s="31"/>
      <c r="H113" s="31"/>
      <c r="I113" s="34"/>
      <c r="J113" s="35"/>
      <c r="K113" s="36">
        <f t="shared" si="4"/>
        <v>0</v>
      </c>
    </row>
    <row r="114" spans="1:20" x14ac:dyDescent="0.2">
      <c r="A114" s="76">
        <f t="shared" si="3"/>
        <v>45859</v>
      </c>
      <c r="B114" s="56">
        <f t="shared" si="5"/>
        <v>45859</v>
      </c>
      <c r="C114" s="45"/>
      <c r="D114" s="46"/>
      <c r="E114" s="45"/>
      <c r="F114" s="47"/>
      <c r="G114" s="45"/>
      <c r="H114" s="45"/>
      <c r="I114" s="48"/>
      <c r="J114" s="49"/>
      <c r="K114" s="50">
        <f t="shared" si="4"/>
        <v>0</v>
      </c>
      <c r="L114" s="51">
        <f>SUM(K108:K114)</f>
        <v>0</v>
      </c>
      <c r="M114" s="23" t="str">
        <f>IF(L114&lt;$R$2,"00:00",L114-$R$2)</f>
        <v>00:00</v>
      </c>
      <c r="N114" s="23">
        <f>IF(L114&gt;$R$2,"00:00",$R$2-L114)</f>
        <v>0.75</v>
      </c>
      <c r="O114" s="52">
        <f>IF(M114&lt;N114,M114+O107,O107-N114)</f>
        <v>-8.8993055555555554</v>
      </c>
      <c r="P114" s="51"/>
      <c r="Q114" s="51"/>
    </row>
    <row r="115" spans="1:20" x14ac:dyDescent="0.2">
      <c r="A115" s="75">
        <f t="shared" si="3"/>
        <v>45860</v>
      </c>
      <c r="B115" s="40">
        <f t="shared" si="5"/>
        <v>45860</v>
      </c>
      <c r="C115" s="31"/>
      <c r="D115" s="32"/>
      <c r="E115" s="31"/>
      <c r="F115" s="33"/>
      <c r="G115" s="31"/>
      <c r="H115" s="31"/>
      <c r="I115" s="34"/>
      <c r="J115" s="35"/>
      <c r="K115" s="36">
        <f t="shared" si="4"/>
        <v>0</v>
      </c>
    </row>
    <row r="116" spans="1:20" x14ac:dyDescent="0.2">
      <c r="A116" s="75">
        <f t="shared" si="3"/>
        <v>45861</v>
      </c>
      <c r="B116" s="40">
        <f t="shared" si="5"/>
        <v>45861</v>
      </c>
      <c r="C116" s="31"/>
      <c r="D116" s="32"/>
      <c r="E116" s="31"/>
      <c r="F116" s="33"/>
      <c r="G116" s="31"/>
      <c r="H116" s="31"/>
      <c r="I116" s="34"/>
      <c r="J116" s="35"/>
      <c r="K116" s="36">
        <f t="shared" si="4"/>
        <v>0</v>
      </c>
    </row>
    <row r="117" spans="1:20" x14ac:dyDescent="0.2">
      <c r="A117" s="75">
        <f t="shared" si="3"/>
        <v>45862</v>
      </c>
      <c r="B117" s="40">
        <f t="shared" si="5"/>
        <v>45862</v>
      </c>
      <c r="C117" s="31"/>
      <c r="D117" s="32"/>
      <c r="E117" s="31"/>
      <c r="F117" s="33"/>
      <c r="G117" s="31"/>
      <c r="H117" s="31"/>
      <c r="I117" s="34"/>
      <c r="J117" s="35"/>
      <c r="K117" s="36">
        <f t="shared" si="4"/>
        <v>0</v>
      </c>
    </row>
    <row r="118" spans="1:20" x14ac:dyDescent="0.2">
      <c r="A118" s="75">
        <f t="shared" si="3"/>
        <v>45863</v>
      </c>
      <c r="B118" s="40">
        <f t="shared" si="5"/>
        <v>45863</v>
      </c>
      <c r="C118" s="31"/>
      <c r="D118" s="32"/>
      <c r="E118" s="31"/>
      <c r="F118" s="33"/>
      <c r="G118" s="31"/>
      <c r="H118" s="31"/>
      <c r="I118" s="34"/>
      <c r="J118" s="35"/>
      <c r="K118" s="36">
        <f t="shared" si="4"/>
        <v>0</v>
      </c>
    </row>
    <row r="119" spans="1:20" x14ac:dyDescent="0.2">
      <c r="A119" s="75">
        <f t="shared" si="3"/>
        <v>45864</v>
      </c>
      <c r="B119" s="40">
        <f t="shared" si="5"/>
        <v>45864</v>
      </c>
      <c r="C119" s="31"/>
      <c r="D119" s="32"/>
      <c r="E119" s="31"/>
      <c r="F119" s="33"/>
      <c r="G119" s="31"/>
      <c r="H119" s="31"/>
      <c r="I119" s="34"/>
      <c r="J119" s="35"/>
      <c r="K119" s="36">
        <f t="shared" si="4"/>
        <v>0</v>
      </c>
      <c r="S119" s="74"/>
    </row>
    <row r="120" spans="1:20" x14ac:dyDescent="0.2">
      <c r="A120" s="75">
        <f t="shared" si="3"/>
        <v>45865</v>
      </c>
      <c r="B120" s="40">
        <f t="shared" si="5"/>
        <v>45865</v>
      </c>
      <c r="C120" s="31"/>
      <c r="D120" s="32"/>
      <c r="E120" s="31"/>
      <c r="F120" s="33"/>
      <c r="G120" s="31"/>
      <c r="H120" s="31"/>
      <c r="I120" s="34"/>
      <c r="J120" s="35"/>
      <c r="K120" s="36">
        <f t="shared" si="4"/>
        <v>0</v>
      </c>
      <c r="T120" s="60"/>
    </row>
    <row r="121" spans="1:20" x14ac:dyDescent="0.2">
      <c r="A121" s="76">
        <f t="shared" si="3"/>
        <v>45866</v>
      </c>
      <c r="B121" s="44">
        <f t="shared" si="5"/>
        <v>45866</v>
      </c>
      <c r="C121" s="45"/>
      <c r="D121" s="46"/>
      <c r="E121" s="45"/>
      <c r="F121" s="47"/>
      <c r="G121" s="45"/>
      <c r="H121" s="45"/>
      <c r="I121" s="48"/>
      <c r="J121" s="49"/>
      <c r="K121" s="50">
        <f t="shared" si="4"/>
        <v>0</v>
      </c>
      <c r="L121" s="51">
        <f>SUM(K115:K121)</f>
        <v>0</v>
      </c>
      <c r="M121" s="23" t="str">
        <f>IF(L121&lt;$R$2,"00:00",L121-$R$2)</f>
        <v>00:00</v>
      </c>
      <c r="N121" s="23">
        <f>IF(L121&gt;$R$2,"00:00",$R$2-L121)</f>
        <v>0.75</v>
      </c>
      <c r="O121" s="52">
        <f>IF(M121&lt;N121,M121+O114,O114-N121)</f>
        <v>-9.6493055555555554</v>
      </c>
      <c r="P121" s="51"/>
      <c r="Q121" s="51"/>
    </row>
    <row r="122" spans="1:20" x14ac:dyDescent="0.2">
      <c r="A122" s="75">
        <f t="shared" si="3"/>
        <v>45867</v>
      </c>
      <c r="B122" s="54">
        <f t="shared" si="5"/>
        <v>45867</v>
      </c>
      <c r="C122" s="31"/>
      <c r="D122" s="32"/>
      <c r="E122" s="31"/>
      <c r="F122" s="33"/>
      <c r="G122" s="31"/>
      <c r="H122" s="31"/>
      <c r="I122" s="34"/>
      <c r="J122" s="35"/>
      <c r="K122" s="36">
        <f t="shared" si="4"/>
        <v>0</v>
      </c>
    </row>
    <row r="123" spans="1:20" x14ac:dyDescent="0.2">
      <c r="A123" s="75">
        <f t="shared" si="3"/>
        <v>45868</v>
      </c>
      <c r="B123" s="54">
        <f t="shared" si="5"/>
        <v>45868</v>
      </c>
      <c r="C123" s="31"/>
      <c r="D123" s="32"/>
      <c r="E123" s="31"/>
      <c r="F123" s="33"/>
      <c r="G123" s="31"/>
      <c r="H123" s="31"/>
      <c r="I123" s="34"/>
      <c r="J123" s="35"/>
      <c r="K123" s="36">
        <f t="shared" si="4"/>
        <v>0</v>
      </c>
    </row>
    <row r="124" spans="1:20" x14ac:dyDescent="0.2">
      <c r="A124" s="75">
        <f t="shared" si="3"/>
        <v>45869</v>
      </c>
      <c r="B124" s="54">
        <f t="shared" si="5"/>
        <v>45869</v>
      </c>
      <c r="C124" s="31"/>
      <c r="D124" s="32"/>
      <c r="E124" s="31"/>
      <c r="F124" s="33"/>
      <c r="G124" s="31"/>
      <c r="H124" s="31"/>
      <c r="I124" s="34"/>
      <c r="J124" s="35"/>
      <c r="K124" s="36">
        <f t="shared" si="4"/>
        <v>0</v>
      </c>
    </row>
    <row r="125" spans="1:20" x14ac:dyDescent="0.2">
      <c r="A125" s="75">
        <f t="shared" si="3"/>
        <v>45870</v>
      </c>
      <c r="B125" s="54">
        <f t="shared" si="5"/>
        <v>45870</v>
      </c>
      <c r="C125" s="31"/>
      <c r="D125" s="32"/>
      <c r="E125" s="31"/>
      <c r="F125" s="33"/>
      <c r="G125" s="31"/>
      <c r="H125" s="31"/>
      <c r="I125" s="34"/>
      <c r="J125" s="35"/>
      <c r="K125" s="36">
        <f t="shared" si="4"/>
        <v>0</v>
      </c>
    </row>
    <row r="126" spans="1:20" x14ac:dyDescent="0.2">
      <c r="A126" s="75">
        <f t="shared" si="3"/>
        <v>45871</v>
      </c>
      <c r="B126" s="54">
        <f t="shared" si="5"/>
        <v>45871</v>
      </c>
      <c r="C126" s="31"/>
      <c r="D126" s="32"/>
      <c r="E126" s="31"/>
      <c r="F126" s="33"/>
      <c r="G126" s="31"/>
      <c r="H126" s="31"/>
      <c r="I126" s="34"/>
      <c r="J126" s="35"/>
      <c r="K126" s="36">
        <f t="shared" si="4"/>
        <v>0</v>
      </c>
    </row>
    <row r="127" spans="1:20" x14ac:dyDescent="0.2">
      <c r="A127" s="75">
        <f t="shared" si="3"/>
        <v>45872</v>
      </c>
      <c r="B127" s="54">
        <f t="shared" si="5"/>
        <v>45872</v>
      </c>
      <c r="C127" s="31"/>
      <c r="D127" s="32"/>
      <c r="E127" s="31"/>
      <c r="F127" s="33"/>
      <c r="G127" s="31"/>
      <c r="H127" s="31"/>
      <c r="I127" s="34"/>
      <c r="J127" s="35"/>
      <c r="K127" s="36">
        <f t="shared" si="4"/>
        <v>0</v>
      </c>
    </row>
    <row r="128" spans="1:20" x14ac:dyDescent="0.2">
      <c r="A128" s="76">
        <f t="shared" si="3"/>
        <v>45873</v>
      </c>
      <c r="B128" s="56">
        <f t="shared" si="5"/>
        <v>45873</v>
      </c>
      <c r="C128" s="45"/>
      <c r="D128" s="46"/>
      <c r="E128" s="45"/>
      <c r="F128" s="47"/>
      <c r="G128" s="45"/>
      <c r="H128" s="45"/>
      <c r="I128" s="48"/>
      <c r="J128" s="49"/>
      <c r="K128" s="50">
        <f t="shared" si="4"/>
        <v>0</v>
      </c>
      <c r="L128" s="51">
        <f>SUM(K122:K128)</f>
        <v>0</v>
      </c>
      <c r="M128" s="23" t="str">
        <f>IF(L128&lt;$R$2,"00:00",L128-$R$2)</f>
        <v>00:00</v>
      </c>
      <c r="N128" s="23">
        <f>IF(L128&gt;$R$2,"00:00",$R$2-L128)</f>
        <v>0.75</v>
      </c>
      <c r="O128" s="52">
        <f>IF(M128&lt;N128,M128+O121,O121-N128)</f>
        <v>-10.399305555555555</v>
      </c>
      <c r="P128" s="51"/>
      <c r="Q128" s="51"/>
    </row>
    <row r="129" spans="1:17" x14ac:dyDescent="0.2">
      <c r="A129" s="75">
        <f t="shared" si="3"/>
        <v>45874</v>
      </c>
      <c r="B129" s="40">
        <f t="shared" si="5"/>
        <v>45874</v>
      </c>
      <c r="C129" s="31"/>
      <c r="D129" s="32"/>
      <c r="E129" s="31"/>
      <c r="F129" s="33"/>
      <c r="G129" s="31"/>
      <c r="H129" s="31"/>
      <c r="I129" s="34"/>
      <c r="J129" s="35"/>
      <c r="K129" s="36">
        <f t="shared" si="4"/>
        <v>0</v>
      </c>
      <c r="O129" s="73"/>
      <c r="P129" s="37"/>
      <c r="Q129" s="37"/>
    </row>
    <row r="130" spans="1:17" x14ac:dyDescent="0.2">
      <c r="A130" s="75">
        <f t="shared" si="3"/>
        <v>45875</v>
      </c>
      <c r="B130" s="40">
        <f t="shared" si="5"/>
        <v>45875</v>
      </c>
      <c r="C130" s="31"/>
      <c r="D130" s="32"/>
      <c r="E130" s="31"/>
      <c r="F130" s="33"/>
      <c r="G130" s="31"/>
      <c r="H130" s="31"/>
      <c r="I130" s="34"/>
      <c r="J130" s="35"/>
      <c r="K130" s="36">
        <f t="shared" si="4"/>
        <v>0</v>
      </c>
      <c r="O130" s="52"/>
      <c r="P130" s="51"/>
      <c r="Q130" s="51"/>
    </row>
    <row r="131" spans="1:17" x14ac:dyDescent="0.2">
      <c r="A131" s="75">
        <f t="shared" si="3"/>
        <v>45876</v>
      </c>
      <c r="B131" s="40">
        <f t="shared" si="5"/>
        <v>45876</v>
      </c>
      <c r="C131" s="31"/>
      <c r="D131" s="32"/>
      <c r="E131" s="31"/>
      <c r="F131" s="33"/>
      <c r="G131" s="31"/>
      <c r="H131" s="31"/>
      <c r="I131" s="34"/>
      <c r="J131" s="35"/>
      <c r="K131" s="36">
        <f t="shared" si="4"/>
        <v>0</v>
      </c>
    </row>
    <row r="132" spans="1:17" x14ac:dyDescent="0.2">
      <c r="A132" s="75">
        <f t="shared" ref="A132:A195" si="6">B132</f>
        <v>45877</v>
      </c>
      <c r="B132" s="40">
        <f t="shared" si="5"/>
        <v>45877</v>
      </c>
      <c r="C132" s="31"/>
      <c r="D132" s="32"/>
      <c r="E132" s="31"/>
      <c r="F132" s="33"/>
      <c r="G132" s="31"/>
      <c r="H132" s="31"/>
      <c r="I132" s="34"/>
      <c r="J132" s="35"/>
      <c r="K132" s="36">
        <f t="shared" ref="K132:K195" si="7">(D132-C132)+(F132-E132)+(H132-G132)+I132+J132</f>
        <v>0</v>
      </c>
    </row>
    <row r="133" spans="1:17" x14ac:dyDescent="0.2">
      <c r="A133" s="75">
        <f t="shared" si="6"/>
        <v>45878</v>
      </c>
      <c r="B133" s="40">
        <f t="shared" ref="B133:B196" si="8">B132+1</f>
        <v>45878</v>
      </c>
      <c r="C133" s="31"/>
      <c r="D133" s="32"/>
      <c r="E133" s="31"/>
      <c r="F133" s="33"/>
      <c r="G133" s="31"/>
      <c r="H133" s="31"/>
      <c r="I133" s="34"/>
      <c r="J133" s="35"/>
      <c r="K133" s="36">
        <f t="shared" si="7"/>
        <v>0</v>
      </c>
    </row>
    <row r="134" spans="1:17" x14ac:dyDescent="0.2">
      <c r="A134" s="75">
        <f t="shared" si="6"/>
        <v>45879</v>
      </c>
      <c r="B134" s="40">
        <f t="shared" si="8"/>
        <v>45879</v>
      </c>
      <c r="C134" s="31"/>
      <c r="D134" s="32"/>
      <c r="E134" s="31"/>
      <c r="F134" s="33"/>
      <c r="G134" s="31"/>
      <c r="H134" s="31"/>
      <c r="I134" s="34"/>
      <c r="J134" s="35"/>
      <c r="K134" s="36">
        <f t="shared" si="7"/>
        <v>0</v>
      </c>
    </row>
    <row r="135" spans="1:17" x14ac:dyDescent="0.2">
      <c r="A135" s="76">
        <f t="shared" si="6"/>
        <v>45880</v>
      </c>
      <c r="B135" s="44">
        <f t="shared" si="8"/>
        <v>45880</v>
      </c>
      <c r="C135" s="45"/>
      <c r="D135" s="46"/>
      <c r="E135" s="45"/>
      <c r="F135" s="47"/>
      <c r="G135" s="45"/>
      <c r="H135" s="45"/>
      <c r="I135" s="48"/>
      <c r="J135" s="49"/>
      <c r="K135" s="50">
        <f t="shared" si="7"/>
        <v>0</v>
      </c>
      <c r="L135" s="51">
        <f>SUM(K129:K135)</f>
        <v>0</v>
      </c>
      <c r="M135" s="23" t="str">
        <f>IF(L135&lt;$R$2,"00:00",L135-$R$2)</f>
        <v>00:00</v>
      </c>
      <c r="N135" s="23">
        <f>IF(L135&gt;$R$2,"00:00",$R$2-L135)</f>
        <v>0.75</v>
      </c>
      <c r="O135" s="52">
        <f>IF(M135&lt;N135,M135+O128,O128-N135)</f>
        <v>-11.149305555555555</v>
      </c>
      <c r="P135" s="51"/>
      <c r="Q135" s="51"/>
    </row>
    <row r="136" spans="1:17" x14ac:dyDescent="0.2">
      <c r="A136" s="75">
        <f t="shared" si="6"/>
        <v>45881</v>
      </c>
      <c r="B136" s="54">
        <f t="shared" si="8"/>
        <v>45881</v>
      </c>
      <c r="C136" s="31"/>
      <c r="D136" s="32"/>
      <c r="E136" s="31"/>
      <c r="F136" s="33"/>
      <c r="G136" s="31"/>
      <c r="H136" s="31"/>
      <c r="I136" s="34"/>
      <c r="J136" s="35"/>
      <c r="K136" s="36">
        <f t="shared" si="7"/>
        <v>0</v>
      </c>
    </row>
    <row r="137" spans="1:17" x14ac:dyDescent="0.2">
      <c r="A137" s="75">
        <f t="shared" si="6"/>
        <v>45882</v>
      </c>
      <c r="B137" s="54">
        <f t="shared" si="8"/>
        <v>45882</v>
      </c>
      <c r="C137" s="31"/>
      <c r="D137" s="32"/>
      <c r="E137" s="31"/>
      <c r="F137" s="33"/>
      <c r="G137" s="31"/>
      <c r="H137" s="31"/>
      <c r="I137" s="34"/>
      <c r="J137" s="35"/>
      <c r="K137" s="36">
        <f t="shared" si="7"/>
        <v>0</v>
      </c>
    </row>
    <row r="138" spans="1:17" x14ac:dyDescent="0.2">
      <c r="A138" s="75">
        <f t="shared" si="6"/>
        <v>45883</v>
      </c>
      <c r="B138" s="54">
        <f t="shared" si="8"/>
        <v>45883</v>
      </c>
      <c r="C138" s="31"/>
      <c r="D138" s="32"/>
      <c r="E138" s="31"/>
      <c r="F138" s="33"/>
      <c r="G138" s="31"/>
      <c r="H138" s="31"/>
      <c r="I138" s="34"/>
      <c r="J138" s="35"/>
      <c r="K138" s="36">
        <f t="shared" si="7"/>
        <v>0</v>
      </c>
    </row>
    <row r="139" spans="1:17" x14ac:dyDescent="0.2">
      <c r="A139" s="75">
        <f t="shared" si="6"/>
        <v>45884</v>
      </c>
      <c r="B139" s="54">
        <f t="shared" si="8"/>
        <v>45884</v>
      </c>
      <c r="C139" s="31"/>
      <c r="D139" s="32"/>
      <c r="E139" s="31"/>
      <c r="F139" s="33"/>
      <c r="G139" s="31"/>
      <c r="H139" s="31"/>
      <c r="I139" s="34"/>
      <c r="J139" s="35"/>
      <c r="K139" s="36">
        <f t="shared" si="7"/>
        <v>0</v>
      </c>
    </row>
    <row r="140" spans="1:17" x14ac:dyDescent="0.2">
      <c r="A140" s="75">
        <f t="shared" si="6"/>
        <v>45885</v>
      </c>
      <c r="B140" s="54">
        <f t="shared" si="8"/>
        <v>45885</v>
      </c>
      <c r="C140" s="31"/>
      <c r="D140" s="32"/>
      <c r="E140" s="31"/>
      <c r="F140" s="33"/>
      <c r="G140" s="31"/>
      <c r="H140" s="31"/>
      <c r="I140" s="34"/>
      <c r="J140" s="35"/>
      <c r="K140" s="36">
        <f t="shared" si="7"/>
        <v>0</v>
      </c>
    </row>
    <row r="141" spans="1:17" x14ac:dyDescent="0.2">
      <c r="A141" s="75">
        <f t="shared" si="6"/>
        <v>45886</v>
      </c>
      <c r="B141" s="54">
        <f t="shared" si="8"/>
        <v>45886</v>
      </c>
      <c r="C141" s="31"/>
      <c r="D141" s="32"/>
      <c r="E141" s="31"/>
      <c r="F141" s="33"/>
      <c r="G141" s="31"/>
      <c r="H141" s="31"/>
      <c r="I141" s="34"/>
      <c r="J141" s="35"/>
      <c r="K141" s="36">
        <f t="shared" si="7"/>
        <v>0</v>
      </c>
    </row>
    <row r="142" spans="1:17" x14ac:dyDescent="0.2">
      <c r="A142" s="76">
        <f t="shared" si="6"/>
        <v>45887</v>
      </c>
      <c r="B142" s="56">
        <f t="shared" si="8"/>
        <v>45887</v>
      </c>
      <c r="C142" s="45"/>
      <c r="D142" s="46"/>
      <c r="E142" s="45"/>
      <c r="F142" s="47"/>
      <c r="G142" s="45"/>
      <c r="H142" s="45"/>
      <c r="I142" s="48"/>
      <c r="J142" s="49"/>
      <c r="K142" s="50">
        <f t="shared" si="7"/>
        <v>0</v>
      </c>
      <c r="L142" s="51">
        <f>SUM(K136:K142)</f>
        <v>0</v>
      </c>
      <c r="M142" s="23" t="str">
        <f>IF(L142&lt;$R$2,"00:00",L142-$R$2)</f>
        <v>00:00</v>
      </c>
      <c r="N142" s="23">
        <f>IF(L142&gt;$R$2,"00:00",$R$2-L142)</f>
        <v>0.75</v>
      </c>
      <c r="O142" s="52">
        <f>IF(M142&lt;N142,M142+O135,O135-N142)</f>
        <v>-11.899305555555555</v>
      </c>
      <c r="P142" s="51"/>
      <c r="Q142" s="51"/>
    </row>
    <row r="143" spans="1:17" x14ac:dyDescent="0.2">
      <c r="A143" s="75">
        <f t="shared" si="6"/>
        <v>45888</v>
      </c>
      <c r="B143" s="40">
        <f t="shared" si="8"/>
        <v>45888</v>
      </c>
      <c r="C143" s="31"/>
      <c r="D143" s="32"/>
      <c r="E143" s="31"/>
      <c r="F143" s="33"/>
      <c r="G143" s="31"/>
      <c r="H143" s="31"/>
      <c r="I143" s="34"/>
      <c r="J143" s="35"/>
      <c r="K143" s="36">
        <f t="shared" si="7"/>
        <v>0</v>
      </c>
    </row>
    <row r="144" spans="1:17" x14ac:dyDescent="0.2">
      <c r="A144" s="75">
        <f t="shared" si="6"/>
        <v>45889</v>
      </c>
      <c r="B144" s="40">
        <f t="shared" si="8"/>
        <v>45889</v>
      </c>
      <c r="C144" s="31"/>
      <c r="D144" s="32"/>
      <c r="E144" s="31"/>
      <c r="F144" s="33"/>
      <c r="G144" s="31"/>
      <c r="H144" s="31"/>
      <c r="I144" s="34"/>
      <c r="J144" s="35"/>
      <c r="K144" s="36">
        <f t="shared" si="7"/>
        <v>0</v>
      </c>
    </row>
    <row r="145" spans="1:17" x14ac:dyDescent="0.2">
      <c r="A145" s="75">
        <f t="shared" si="6"/>
        <v>45890</v>
      </c>
      <c r="B145" s="40">
        <f t="shared" si="8"/>
        <v>45890</v>
      </c>
      <c r="C145" s="31"/>
      <c r="D145" s="32"/>
      <c r="E145" s="31"/>
      <c r="F145" s="33"/>
      <c r="G145" s="31"/>
      <c r="H145" s="31"/>
      <c r="I145" s="34"/>
      <c r="J145" s="35"/>
      <c r="K145" s="36">
        <f t="shared" si="7"/>
        <v>0</v>
      </c>
    </row>
    <row r="146" spans="1:17" x14ac:dyDescent="0.2">
      <c r="A146" s="75">
        <f t="shared" si="6"/>
        <v>45891</v>
      </c>
      <c r="B146" s="40">
        <f t="shared" si="8"/>
        <v>45891</v>
      </c>
      <c r="C146" s="31"/>
      <c r="D146" s="32"/>
      <c r="E146" s="31"/>
      <c r="F146" s="33"/>
      <c r="G146" s="31"/>
      <c r="H146" s="31"/>
      <c r="I146" s="34"/>
      <c r="J146" s="35"/>
      <c r="K146" s="36">
        <f t="shared" si="7"/>
        <v>0</v>
      </c>
    </row>
    <row r="147" spans="1:17" x14ac:dyDescent="0.2">
      <c r="A147" s="75">
        <f t="shared" si="6"/>
        <v>45892</v>
      </c>
      <c r="B147" s="40">
        <f t="shared" si="8"/>
        <v>45892</v>
      </c>
      <c r="C147" s="31"/>
      <c r="D147" s="32"/>
      <c r="E147" s="31"/>
      <c r="F147" s="33"/>
      <c r="G147" s="31"/>
      <c r="H147" s="31"/>
      <c r="I147" s="34"/>
      <c r="J147" s="35"/>
      <c r="K147" s="36">
        <f t="shared" si="7"/>
        <v>0</v>
      </c>
    </row>
    <row r="148" spans="1:17" x14ac:dyDescent="0.2">
      <c r="A148" s="75">
        <f t="shared" si="6"/>
        <v>45893</v>
      </c>
      <c r="B148" s="40">
        <f t="shared" si="8"/>
        <v>45893</v>
      </c>
      <c r="C148" s="31"/>
      <c r="D148" s="32"/>
      <c r="E148" s="31"/>
      <c r="F148" s="33"/>
      <c r="G148" s="31"/>
      <c r="H148" s="31"/>
      <c r="I148" s="34"/>
      <c r="J148" s="35"/>
      <c r="K148" s="36">
        <f t="shared" si="7"/>
        <v>0</v>
      </c>
    </row>
    <row r="149" spans="1:17" x14ac:dyDescent="0.2">
      <c r="A149" s="76">
        <f t="shared" si="6"/>
        <v>45894</v>
      </c>
      <c r="B149" s="44">
        <f t="shared" si="8"/>
        <v>45894</v>
      </c>
      <c r="C149" s="45"/>
      <c r="D149" s="46"/>
      <c r="E149" s="45"/>
      <c r="F149" s="47"/>
      <c r="G149" s="45"/>
      <c r="H149" s="45"/>
      <c r="I149" s="48"/>
      <c r="J149" s="49"/>
      <c r="K149" s="50">
        <f t="shared" si="7"/>
        <v>0</v>
      </c>
      <c r="L149" s="51">
        <f>SUM(K143:K149)</f>
        <v>0</v>
      </c>
      <c r="M149" s="23" t="str">
        <f>IF(L149&lt;$R$2,"00:00",L149-$R$2)</f>
        <v>00:00</v>
      </c>
      <c r="N149" s="23">
        <f>IF(L149&gt;$R$2,"00:00",$R$2-L149)</f>
        <v>0.75</v>
      </c>
      <c r="O149" s="52">
        <f>IF(M149&lt;N149,M149+O142,O142-N149)</f>
        <v>-12.649305555555555</v>
      </c>
      <c r="P149" s="51"/>
      <c r="Q149" s="51"/>
    </row>
    <row r="150" spans="1:17" x14ac:dyDescent="0.2">
      <c r="A150" s="75">
        <f t="shared" si="6"/>
        <v>45895</v>
      </c>
      <c r="B150" s="54">
        <f t="shared" si="8"/>
        <v>45895</v>
      </c>
      <c r="C150" s="31"/>
      <c r="D150" s="32"/>
      <c r="E150" s="31"/>
      <c r="F150" s="33"/>
      <c r="G150" s="31"/>
      <c r="H150" s="31"/>
      <c r="I150" s="34"/>
      <c r="J150" s="35"/>
      <c r="K150" s="36">
        <f t="shared" si="7"/>
        <v>0</v>
      </c>
    </row>
    <row r="151" spans="1:17" x14ac:dyDescent="0.2">
      <c r="A151" s="75">
        <f t="shared" si="6"/>
        <v>45896</v>
      </c>
      <c r="B151" s="54">
        <f t="shared" si="8"/>
        <v>45896</v>
      </c>
      <c r="C151" s="31"/>
      <c r="D151" s="32"/>
      <c r="E151" s="31"/>
      <c r="F151" s="33"/>
      <c r="G151" s="31"/>
      <c r="H151" s="31"/>
      <c r="I151" s="34"/>
      <c r="J151" s="35"/>
      <c r="K151" s="36">
        <f t="shared" si="7"/>
        <v>0</v>
      </c>
    </row>
    <row r="152" spans="1:17" x14ac:dyDescent="0.2">
      <c r="A152" s="75">
        <f t="shared" si="6"/>
        <v>45897</v>
      </c>
      <c r="B152" s="54">
        <f t="shared" si="8"/>
        <v>45897</v>
      </c>
      <c r="C152" s="31"/>
      <c r="D152" s="32"/>
      <c r="E152" s="31"/>
      <c r="F152" s="33"/>
      <c r="G152" s="31"/>
      <c r="H152" s="31"/>
      <c r="I152" s="34"/>
      <c r="J152" s="35"/>
      <c r="K152" s="36">
        <f t="shared" si="7"/>
        <v>0</v>
      </c>
    </row>
    <row r="153" spans="1:17" x14ac:dyDescent="0.2">
      <c r="A153" s="75">
        <f t="shared" si="6"/>
        <v>45898</v>
      </c>
      <c r="B153" s="54">
        <f t="shared" si="8"/>
        <v>45898</v>
      </c>
      <c r="C153" s="31"/>
      <c r="D153" s="32"/>
      <c r="E153" s="31"/>
      <c r="F153" s="33"/>
      <c r="G153" s="31"/>
      <c r="H153" s="31"/>
      <c r="I153" s="34"/>
      <c r="J153" s="35"/>
      <c r="K153" s="36">
        <f t="shared" si="7"/>
        <v>0</v>
      </c>
    </row>
    <row r="154" spans="1:17" x14ac:dyDescent="0.2">
      <c r="A154" s="75">
        <f t="shared" si="6"/>
        <v>45899</v>
      </c>
      <c r="B154" s="54">
        <f t="shared" si="8"/>
        <v>45899</v>
      </c>
      <c r="C154" s="31"/>
      <c r="D154" s="32"/>
      <c r="E154" s="31"/>
      <c r="F154" s="33"/>
      <c r="G154" s="31"/>
      <c r="H154" s="31"/>
      <c r="I154" s="34"/>
      <c r="J154" s="35"/>
      <c r="K154" s="36">
        <f t="shared" si="7"/>
        <v>0</v>
      </c>
    </row>
    <row r="155" spans="1:17" x14ac:dyDescent="0.2">
      <c r="A155" s="75">
        <f t="shared" si="6"/>
        <v>45900</v>
      </c>
      <c r="B155" s="54">
        <f t="shared" si="8"/>
        <v>45900</v>
      </c>
      <c r="C155" s="31"/>
      <c r="D155" s="32"/>
      <c r="E155" s="31"/>
      <c r="F155" s="33"/>
      <c r="G155" s="31"/>
      <c r="H155" s="31"/>
      <c r="I155" s="34"/>
      <c r="J155" s="35"/>
      <c r="K155" s="36">
        <f t="shared" si="7"/>
        <v>0</v>
      </c>
    </row>
    <row r="156" spans="1:17" x14ac:dyDescent="0.2">
      <c r="A156" s="76">
        <f t="shared" si="6"/>
        <v>45901</v>
      </c>
      <c r="B156" s="56">
        <f t="shared" si="8"/>
        <v>45901</v>
      </c>
      <c r="C156" s="45"/>
      <c r="D156" s="46"/>
      <c r="E156" s="45"/>
      <c r="F156" s="47"/>
      <c r="G156" s="45"/>
      <c r="H156" s="45"/>
      <c r="I156" s="48"/>
      <c r="J156" s="49"/>
      <c r="K156" s="50">
        <f t="shared" si="7"/>
        <v>0</v>
      </c>
      <c r="L156" s="51">
        <f>SUM(K150:K156)</f>
        <v>0</v>
      </c>
      <c r="M156" s="23" t="str">
        <f>IF(L156&lt;$R$2,"00:00",L156-$R$2)</f>
        <v>00:00</v>
      </c>
      <c r="N156" s="23">
        <f>IF(L156&gt;$R$2,"00:00",$R$2-L156)</f>
        <v>0.75</v>
      </c>
      <c r="O156" s="52">
        <f>IF(M156&lt;N156,M156+O149,O149-N156)</f>
        <v>-13.399305555555555</v>
      </c>
      <c r="P156" s="51"/>
      <c r="Q156" s="51"/>
    </row>
    <row r="157" spans="1:17" x14ac:dyDescent="0.2">
      <c r="A157" s="75">
        <f t="shared" si="6"/>
        <v>45748</v>
      </c>
      <c r="B157" s="40">
        <v>45748</v>
      </c>
      <c r="C157" s="31"/>
      <c r="D157" s="32"/>
      <c r="E157" s="31"/>
      <c r="F157" s="33"/>
      <c r="G157" s="31"/>
      <c r="H157" s="31"/>
      <c r="I157" s="34"/>
      <c r="J157" s="35"/>
      <c r="K157" s="36">
        <f t="shared" si="7"/>
        <v>0</v>
      </c>
    </row>
    <row r="158" spans="1:17" x14ac:dyDescent="0.2">
      <c r="A158" s="75">
        <f t="shared" si="6"/>
        <v>45749</v>
      </c>
      <c r="B158" s="40">
        <f t="shared" si="8"/>
        <v>45749</v>
      </c>
      <c r="C158" s="31"/>
      <c r="D158" s="32"/>
      <c r="E158" s="31"/>
      <c r="F158" s="33"/>
      <c r="G158" s="31"/>
      <c r="H158" s="31"/>
      <c r="I158" s="34"/>
      <c r="J158" s="35"/>
      <c r="K158" s="36">
        <f t="shared" si="7"/>
        <v>0</v>
      </c>
    </row>
    <row r="159" spans="1:17" x14ac:dyDescent="0.2">
      <c r="A159" s="75">
        <f t="shared" si="6"/>
        <v>45750</v>
      </c>
      <c r="B159" s="40">
        <f t="shared" si="8"/>
        <v>45750</v>
      </c>
      <c r="C159" s="31"/>
      <c r="D159" s="32"/>
      <c r="E159" s="31"/>
      <c r="F159" s="33"/>
      <c r="G159" s="31"/>
      <c r="H159" s="31"/>
      <c r="I159" s="34"/>
      <c r="J159" s="35"/>
      <c r="K159" s="36">
        <f t="shared" si="7"/>
        <v>0</v>
      </c>
    </row>
    <row r="160" spans="1:17" x14ac:dyDescent="0.2">
      <c r="A160" s="75">
        <f t="shared" si="6"/>
        <v>45751</v>
      </c>
      <c r="B160" s="40">
        <f t="shared" si="8"/>
        <v>45751</v>
      </c>
      <c r="C160" s="31"/>
      <c r="D160" s="32"/>
      <c r="E160" s="31"/>
      <c r="F160" s="33"/>
      <c r="G160" s="31"/>
      <c r="H160" s="31"/>
      <c r="I160" s="34"/>
      <c r="J160" s="35"/>
      <c r="K160" s="36">
        <f t="shared" si="7"/>
        <v>0</v>
      </c>
    </row>
    <row r="161" spans="1:17" x14ac:dyDescent="0.2">
      <c r="A161" s="75">
        <f t="shared" si="6"/>
        <v>45752</v>
      </c>
      <c r="B161" s="40">
        <f t="shared" si="8"/>
        <v>45752</v>
      </c>
      <c r="C161" s="31"/>
      <c r="D161" s="32"/>
      <c r="E161" s="31"/>
      <c r="F161" s="33"/>
      <c r="G161" s="31"/>
      <c r="H161" s="31"/>
      <c r="I161" s="34"/>
      <c r="J161" s="35"/>
      <c r="K161" s="36">
        <f t="shared" si="7"/>
        <v>0</v>
      </c>
      <c r="Q161" s="83"/>
    </row>
    <row r="162" spans="1:17" x14ac:dyDescent="0.2">
      <c r="A162" s="75">
        <f t="shared" si="6"/>
        <v>45753</v>
      </c>
      <c r="B162" s="40">
        <f t="shared" si="8"/>
        <v>45753</v>
      </c>
      <c r="C162" s="31"/>
      <c r="D162" s="32"/>
      <c r="E162" s="31"/>
      <c r="F162" s="33"/>
      <c r="G162" s="31"/>
      <c r="H162" s="31"/>
      <c r="I162" s="34"/>
      <c r="J162" s="35"/>
      <c r="K162" s="36">
        <f t="shared" si="7"/>
        <v>0</v>
      </c>
    </row>
    <row r="163" spans="1:17" x14ac:dyDescent="0.2">
      <c r="A163" s="76">
        <f t="shared" si="6"/>
        <v>45754</v>
      </c>
      <c r="B163" s="44">
        <f t="shared" si="8"/>
        <v>45754</v>
      </c>
      <c r="C163" s="45"/>
      <c r="D163" s="46"/>
      <c r="E163" s="45"/>
      <c r="F163" s="47"/>
      <c r="G163" s="45"/>
      <c r="H163" s="45"/>
      <c r="I163" s="48"/>
      <c r="J163" s="49"/>
      <c r="K163" s="50">
        <f t="shared" si="7"/>
        <v>0</v>
      </c>
      <c r="L163" s="51">
        <f>SUM(K157:K163)</f>
        <v>0</v>
      </c>
      <c r="M163" s="23" t="str">
        <f>IF(L163&lt;$R$2,"00:00",L163-$R$2)</f>
        <v>00:00</v>
      </c>
      <c r="N163" s="23">
        <f>IF(L163&gt;$R$2,"00:00",$R$2-L163)</f>
        <v>0.75</v>
      </c>
      <c r="O163" s="52">
        <f>IF(M163&lt;N163,M163+O156,O156-N163)</f>
        <v>-14.149305555555555</v>
      </c>
      <c r="P163" s="51"/>
      <c r="Q163" s="51"/>
    </row>
    <row r="164" spans="1:17" x14ac:dyDescent="0.2">
      <c r="A164" s="75">
        <f t="shared" si="6"/>
        <v>45755</v>
      </c>
      <c r="B164" s="54">
        <f t="shared" si="8"/>
        <v>45755</v>
      </c>
      <c r="C164" s="31"/>
      <c r="D164" s="32"/>
      <c r="E164" s="31"/>
      <c r="F164" s="33"/>
      <c r="G164" s="31"/>
      <c r="H164" s="31"/>
      <c r="I164" s="34"/>
      <c r="J164" s="35"/>
      <c r="K164" s="36">
        <f t="shared" si="7"/>
        <v>0</v>
      </c>
    </row>
    <row r="165" spans="1:17" x14ac:dyDescent="0.2">
      <c r="A165" s="75">
        <f t="shared" si="6"/>
        <v>45756</v>
      </c>
      <c r="B165" s="54">
        <f t="shared" si="8"/>
        <v>45756</v>
      </c>
      <c r="C165" s="31"/>
      <c r="D165" s="32"/>
      <c r="E165" s="31"/>
      <c r="F165" s="33"/>
      <c r="G165" s="31"/>
      <c r="H165" s="31"/>
      <c r="I165" s="34"/>
      <c r="J165" s="35"/>
      <c r="K165" s="36">
        <f t="shared" si="7"/>
        <v>0</v>
      </c>
    </row>
    <row r="166" spans="1:17" x14ac:dyDescent="0.2">
      <c r="A166" s="75">
        <f t="shared" si="6"/>
        <v>45757</v>
      </c>
      <c r="B166" s="54">
        <f t="shared" si="8"/>
        <v>45757</v>
      </c>
      <c r="C166" s="31"/>
      <c r="D166" s="32"/>
      <c r="E166" s="31"/>
      <c r="F166" s="33"/>
      <c r="G166" s="31"/>
      <c r="H166" s="31"/>
      <c r="I166" s="34"/>
      <c r="J166" s="35"/>
      <c r="K166" s="36">
        <f t="shared" si="7"/>
        <v>0</v>
      </c>
    </row>
    <row r="167" spans="1:17" x14ac:dyDescent="0.2">
      <c r="A167" s="75">
        <f t="shared" si="6"/>
        <v>45758</v>
      </c>
      <c r="B167" s="54">
        <f t="shared" si="8"/>
        <v>45758</v>
      </c>
      <c r="C167" s="31"/>
      <c r="D167" s="32"/>
      <c r="E167" s="31"/>
      <c r="F167" s="33"/>
      <c r="G167" s="31"/>
      <c r="H167" s="31"/>
      <c r="I167" s="34"/>
      <c r="J167" s="35"/>
      <c r="K167" s="36">
        <f t="shared" si="7"/>
        <v>0</v>
      </c>
    </row>
    <row r="168" spans="1:17" x14ac:dyDescent="0.2">
      <c r="A168" s="75">
        <f t="shared" si="6"/>
        <v>45759</v>
      </c>
      <c r="B168" s="54">
        <f t="shared" si="8"/>
        <v>45759</v>
      </c>
      <c r="C168" s="31"/>
      <c r="D168" s="32"/>
      <c r="E168" s="31"/>
      <c r="F168" s="33"/>
      <c r="G168" s="31"/>
      <c r="H168" s="31"/>
      <c r="I168" s="34"/>
      <c r="J168" s="35"/>
      <c r="K168" s="36">
        <f t="shared" si="7"/>
        <v>0</v>
      </c>
      <c r="N168" s="38">
        <v>9</v>
      </c>
      <c r="Q168" s="83"/>
    </row>
    <row r="169" spans="1:17" x14ac:dyDescent="0.2">
      <c r="A169" s="75">
        <f t="shared" si="6"/>
        <v>45760</v>
      </c>
      <c r="B169" s="54">
        <f t="shared" si="8"/>
        <v>45760</v>
      </c>
      <c r="C169" s="31"/>
      <c r="D169" s="32"/>
      <c r="E169" s="31"/>
      <c r="F169" s="33"/>
      <c r="G169" s="31"/>
      <c r="H169" s="31"/>
      <c r="I169" s="34"/>
      <c r="J169" s="35"/>
      <c r="K169" s="36">
        <f t="shared" si="7"/>
        <v>0</v>
      </c>
    </row>
    <row r="170" spans="1:17" x14ac:dyDescent="0.2">
      <c r="A170" s="76">
        <f t="shared" si="6"/>
        <v>45761</v>
      </c>
      <c r="B170" s="56">
        <f t="shared" si="8"/>
        <v>45761</v>
      </c>
      <c r="C170" s="45"/>
      <c r="D170" s="46"/>
      <c r="E170" s="45"/>
      <c r="F170" s="47"/>
      <c r="G170" s="45"/>
      <c r="H170" s="45"/>
      <c r="I170" s="48"/>
      <c r="J170" s="49"/>
      <c r="K170" s="50">
        <f t="shared" si="7"/>
        <v>0</v>
      </c>
      <c r="L170" s="51">
        <f>SUM(K164:K170)</f>
        <v>0</v>
      </c>
      <c r="M170" s="23" t="str">
        <f>IF(L170&lt;$R$2,"00:00",L170-$R$2)</f>
        <v>00:00</v>
      </c>
      <c r="N170" s="23">
        <f>IF(L170&gt;$R$2,"00:00",$R$2-L170)</f>
        <v>0.75</v>
      </c>
      <c r="O170" s="52">
        <f>IF(M170&lt;N170,M170+O163,O163-N170)</f>
        <v>-14.899305555555555</v>
      </c>
      <c r="P170" s="51"/>
      <c r="Q170" s="51"/>
    </row>
    <row r="171" spans="1:17" x14ac:dyDescent="0.2">
      <c r="A171" s="75">
        <f t="shared" si="6"/>
        <v>45762</v>
      </c>
      <c r="B171" s="40">
        <f t="shared" si="8"/>
        <v>45762</v>
      </c>
      <c r="C171" s="31"/>
      <c r="D171" s="32"/>
      <c r="E171" s="31"/>
      <c r="F171" s="33"/>
      <c r="G171" s="31"/>
      <c r="H171" s="31"/>
      <c r="I171" s="34"/>
      <c r="J171" s="35"/>
      <c r="K171" s="36">
        <f t="shared" si="7"/>
        <v>0</v>
      </c>
    </row>
    <row r="172" spans="1:17" x14ac:dyDescent="0.2">
      <c r="A172" s="75">
        <f t="shared" si="6"/>
        <v>45763</v>
      </c>
      <c r="B172" s="40">
        <f t="shared" si="8"/>
        <v>45763</v>
      </c>
      <c r="C172" s="31"/>
      <c r="D172" s="32"/>
      <c r="E172" s="31"/>
      <c r="F172" s="33"/>
      <c r="G172" s="31"/>
      <c r="H172" s="31"/>
      <c r="I172" s="34"/>
      <c r="J172" s="35"/>
      <c r="K172" s="36">
        <f t="shared" si="7"/>
        <v>0</v>
      </c>
    </row>
    <row r="173" spans="1:17" x14ac:dyDescent="0.2">
      <c r="A173" s="75">
        <f t="shared" si="6"/>
        <v>45764</v>
      </c>
      <c r="B173" s="40">
        <f t="shared" si="8"/>
        <v>45764</v>
      </c>
      <c r="C173" s="31"/>
      <c r="D173" s="32"/>
      <c r="E173" s="31"/>
      <c r="F173" s="33"/>
      <c r="G173" s="31"/>
      <c r="H173" s="31"/>
      <c r="I173" s="34"/>
      <c r="J173" s="35"/>
      <c r="K173" s="36">
        <f t="shared" si="7"/>
        <v>0</v>
      </c>
    </row>
    <row r="174" spans="1:17" x14ac:dyDescent="0.2">
      <c r="A174" s="75">
        <f t="shared" si="6"/>
        <v>45765</v>
      </c>
      <c r="B174" s="40">
        <f t="shared" si="8"/>
        <v>45765</v>
      </c>
      <c r="C174" s="31"/>
      <c r="D174" s="32"/>
      <c r="E174" s="31"/>
      <c r="F174" s="33"/>
      <c r="G174" s="31"/>
      <c r="H174" s="31"/>
      <c r="I174" s="34"/>
      <c r="J174" s="35"/>
      <c r="K174" s="36">
        <f t="shared" si="7"/>
        <v>0</v>
      </c>
    </row>
    <row r="175" spans="1:17" x14ac:dyDescent="0.2">
      <c r="A175" s="75">
        <f t="shared" si="6"/>
        <v>45766</v>
      </c>
      <c r="B175" s="40">
        <f t="shared" si="8"/>
        <v>45766</v>
      </c>
      <c r="C175" s="31"/>
      <c r="D175" s="32"/>
      <c r="E175" s="31"/>
      <c r="F175" s="33"/>
      <c r="G175" s="31"/>
      <c r="H175" s="31"/>
      <c r="I175" s="34"/>
      <c r="J175" s="35"/>
      <c r="K175" s="36">
        <f t="shared" si="7"/>
        <v>0</v>
      </c>
    </row>
    <row r="176" spans="1:17" x14ac:dyDescent="0.2">
      <c r="A176" s="75">
        <f t="shared" si="6"/>
        <v>45767</v>
      </c>
      <c r="B176" s="40">
        <f t="shared" si="8"/>
        <v>45767</v>
      </c>
      <c r="C176" s="31"/>
      <c r="D176" s="32"/>
      <c r="E176" s="31"/>
      <c r="F176" s="33"/>
      <c r="G176" s="31"/>
      <c r="H176" s="31"/>
      <c r="I176" s="34"/>
      <c r="J176" s="35"/>
      <c r="K176" s="36">
        <f t="shared" si="7"/>
        <v>0</v>
      </c>
    </row>
    <row r="177" spans="1:17" x14ac:dyDescent="0.2">
      <c r="A177" s="76">
        <f t="shared" si="6"/>
        <v>45768</v>
      </c>
      <c r="B177" s="44">
        <f t="shared" si="8"/>
        <v>45768</v>
      </c>
      <c r="C177" s="45"/>
      <c r="D177" s="46"/>
      <c r="E177" s="45"/>
      <c r="F177" s="47"/>
      <c r="G177" s="45"/>
      <c r="H177" s="45"/>
      <c r="I177" s="48"/>
      <c r="J177" s="49"/>
      <c r="K177" s="50">
        <f t="shared" si="7"/>
        <v>0</v>
      </c>
      <c r="L177" s="51">
        <f>SUM(K171:K177)</f>
        <v>0</v>
      </c>
      <c r="M177" s="23" t="str">
        <f>IF(L177&lt;$R$2,"00:00",L177-$R$2)</f>
        <v>00:00</v>
      </c>
      <c r="N177" s="23">
        <f>IF(L177&gt;$R$2,"00:00",$R$2-L177)</f>
        <v>0.75</v>
      </c>
      <c r="O177" s="52">
        <f>IF(M177&lt;N177,M177+O170,O170-N177)</f>
        <v>-15.649305555555555</v>
      </c>
      <c r="P177" s="51"/>
      <c r="Q177" s="83"/>
    </row>
    <row r="178" spans="1:17" x14ac:dyDescent="0.2">
      <c r="A178" s="75">
        <f t="shared" si="6"/>
        <v>45769</v>
      </c>
      <c r="B178" s="54">
        <f t="shared" si="8"/>
        <v>45769</v>
      </c>
      <c r="C178" s="31"/>
      <c r="D178" s="32"/>
      <c r="E178" s="31"/>
      <c r="F178" s="33"/>
      <c r="G178" s="31"/>
      <c r="H178" s="31"/>
      <c r="I178" s="34"/>
      <c r="J178" s="35"/>
      <c r="K178" s="36">
        <f t="shared" si="7"/>
        <v>0</v>
      </c>
      <c r="O178" s="73"/>
      <c r="P178" s="37"/>
      <c r="Q178" s="37"/>
    </row>
    <row r="179" spans="1:17" x14ac:dyDescent="0.2">
      <c r="A179" s="75">
        <f t="shared" si="6"/>
        <v>45770</v>
      </c>
      <c r="B179" s="54">
        <f t="shared" si="8"/>
        <v>45770</v>
      </c>
      <c r="C179" s="31"/>
      <c r="D179" s="32"/>
      <c r="E179" s="31"/>
      <c r="F179" s="33"/>
      <c r="G179" s="31"/>
      <c r="H179" s="31"/>
      <c r="I179" s="34"/>
      <c r="J179" s="35"/>
      <c r="K179" s="36">
        <f t="shared" si="7"/>
        <v>0</v>
      </c>
      <c r="O179" s="73"/>
      <c r="P179" s="37"/>
      <c r="Q179" s="37"/>
    </row>
    <row r="180" spans="1:17" x14ac:dyDescent="0.2">
      <c r="A180" s="75">
        <f t="shared" si="6"/>
        <v>45771</v>
      </c>
      <c r="B180" s="54">
        <f t="shared" si="8"/>
        <v>45771</v>
      </c>
      <c r="C180" s="31"/>
      <c r="D180" s="32"/>
      <c r="E180" s="31"/>
      <c r="F180" s="33"/>
      <c r="G180" s="31"/>
      <c r="H180" s="31"/>
      <c r="I180" s="34"/>
      <c r="J180" s="35"/>
      <c r="K180" s="36">
        <f t="shared" si="7"/>
        <v>0</v>
      </c>
    </row>
    <row r="181" spans="1:17" x14ac:dyDescent="0.2">
      <c r="A181" s="75">
        <f t="shared" si="6"/>
        <v>45772</v>
      </c>
      <c r="B181" s="54">
        <f t="shared" si="8"/>
        <v>45772</v>
      </c>
      <c r="C181" s="31"/>
      <c r="D181" s="32"/>
      <c r="E181" s="31"/>
      <c r="F181" s="33"/>
      <c r="G181" s="31"/>
      <c r="H181" s="31"/>
      <c r="I181" s="34"/>
      <c r="J181" s="35"/>
      <c r="K181" s="36">
        <f t="shared" si="7"/>
        <v>0</v>
      </c>
    </row>
    <row r="182" spans="1:17" x14ac:dyDescent="0.2">
      <c r="A182" s="75">
        <f t="shared" si="6"/>
        <v>45773</v>
      </c>
      <c r="B182" s="54">
        <f t="shared" si="8"/>
        <v>45773</v>
      </c>
      <c r="C182" s="31"/>
      <c r="D182" s="32"/>
      <c r="E182" s="31"/>
      <c r="F182" s="33"/>
      <c r="G182" s="31"/>
      <c r="H182" s="31"/>
      <c r="I182" s="34"/>
      <c r="J182" s="35"/>
      <c r="K182" s="36">
        <f t="shared" si="7"/>
        <v>0</v>
      </c>
      <c r="Q182" s="83"/>
    </row>
    <row r="183" spans="1:17" x14ac:dyDescent="0.2">
      <c r="A183" s="75">
        <f t="shared" si="6"/>
        <v>45774</v>
      </c>
      <c r="B183" s="54">
        <f t="shared" si="8"/>
        <v>45774</v>
      </c>
      <c r="C183" s="31"/>
      <c r="D183" s="32"/>
      <c r="E183" s="31"/>
      <c r="F183" s="33"/>
      <c r="G183" s="31"/>
      <c r="H183" s="31"/>
      <c r="I183" s="34"/>
      <c r="J183" s="35"/>
      <c r="K183" s="36">
        <f t="shared" si="7"/>
        <v>0</v>
      </c>
    </row>
    <row r="184" spans="1:17" x14ac:dyDescent="0.2">
      <c r="A184" s="76">
        <f t="shared" si="6"/>
        <v>45775</v>
      </c>
      <c r="B184" s="56">
        <f t="shared" si="8"/>
        <v>45775</v>
      </c>
      <c r="C184" s="45"/>
      <c r="D184" s="46"/>
      <c r="E184" s="45"/>
      <c r="F184" s="47"/>
      <c r="G184" s="45"/>
      <c r="H184" s="45"/>
      <c r="I184" s="48"/>
      <c r="J184" s="49"/>
      <c r="K184" s="50">
        <f t="shared" si="7"/>
        <v>0</v>
      </c>
      <c r="L184" s="51">
        <f>SUM(K178:K184)</f>
        <v>0</v>
      </c>
      <c r="M184" s="23" t="str">
        <f>IF(L184&lt;$R$2,"00:00",L184-$R$2)</f>
        <v>00:00</v>
      </c>
      <c r="N184" s="23">
        <f>IF(L184&gt;$R$2,"00:00",$R$2-L184)</f>
        <v>0.75</v>
      </c>
      <c r="O184" s="52">
        <f>IF(M184&lt;N184,M184+O177,O177-N184)</f>
        <v>-16.399305555555557</v>
      </c>
      <c r="P184" s="51"/>
      <c r="Q184" s="51"/>
    </row>
    <row r="185" spans="1:17" x14ac:dyDescent="0.2">
      <c r="A185" s="75">
        <f t="shared" si="6"/>
        <v>45776</v>
      </c>
      <c r="B185" s="40">
        <f t="shared" si="8"/>
        <v>45776</v>
      </c>
      <c r="C185" s="31"/>
      <c r="D185" s="32"/>
      <c r="E185" s="31"/>
      <c r="F185" s="33"/>
      <c r="G185" s="31"/>
      <c r="H185" s="31"/>
      <c r="I185" s="34"/>
      <c r="J185" s="35"/>
      <c r="K185" s="36">
        <f t="shared" si="7"/>
        <v>0</v>
      </c>
    </row>
    <row r="186" spans="1:17" x14ac:dyDescent="0.2">
      <c r="A186" s="75">
        <f t="shared" si="6"/>
        <v>45777</v>
      </c>
      <c r="B186" s="40">
        <f t="shared" si="8"/>
        <v>45777</v>
      </c>
      <c r="C186" s="31"/>
      <c r="D186" s="32"/>
      <c r="E186" s="31"/>
      <c r="F186" s="33"/>
      <c r="G186" s="31"/>
      <c r="H186" s="31"/>
      <c r="I186" s="34"/>
      <c r="J186" s="35"/>
      <c r="K186" s="36">
        <f t="shared" si="7"/>
        <v>0</v>
      </c>
      <c r="O186" s="52"/>
      <c r="P186" s="51"/>
      <c r="Q186" s="51"/>
    </row>
    <row r="187" spans="1:17" x14ac:dyDescent="0.2">
      <c r="A187" s="75">
        <f t="shared" si="6"/>
        <v>45778</v>
      </c>
      <c r="B187" s="40">
        <f t="shared" si="8"/>
        <v>45778</v>
      </c>
      <c r="C187" s="31"/>
      <c r="D187" s="32"/>
      <c r="E187" s="31"/>
      <c r="F187" s="33"/>
      <c r="G187" s="31"/>
      <c r="H187" s="31"/>
      <c r="I187" s="34"/>
      <c r="J187" s="35"/>
      <c r="K187" s="36">
        <f t="shared" si="7"/>
        <v>0</v>
      </c>
    </row>
    <row r="188" spans="1:17" x14ac:dyDescent="0.2">
      <c r="A188" s="75">
        <f t="shared" si="6"/>
        <v>45779</v>
      </c>
      <c r="B188" s="40">
        <f t="shared" si="8"/>
        <v>45779</v>
      </c>
      <c r="C188" s="31"/>
      <c r="D188" s="32"/>
      <c r="E188" s="31"/>
      <c r="F188" s="33"/>
      <c r="G188" s="31"/>
      <c r="H188" s="31"/>
      <c r="I188" s="34"/>
      <c r="J188" s="35"/>
      <c r="K188" s="36">
        <f t="shared" si="7"/>
        <v>0</v>
      </c>
    </row>
    <row r="189" spans="1:17" x14ac:dyDescent="0.2">
      <c r="A189" s="75">
        <f t="shared" si="6"/>
        <v>45780</v>
      </c>
      <c r="B189" s="40">
        <f t="shared" si="8"/>
        <v>45780</v>
      </c>
      <c r="C189" s="31"/>
      <c r="D189" s="32"/>
      <c r="E189" s="31"/>
      <c r="F189" s="33"/>
      <c r="G189" s="31"/>
      <c r="H189" s="31"/>
      <c r="I189" s="34"/>
      <c r="J189" s="35"/>
      <c r="K189" s="36">
        <f t="shared" si="7"/>
        <v>0</v>
      </c>
    </row>
    <row r="190" spans="1:17" x14ac:dyDescent="0.2">
      <c r="A190" s="75">
        <f t="shared" si="6"/>
        <v>45781</v>
      </c>
      <c r="B190" s="40">
        <f t="shared" si="8"/>
        <v>45781</v>
      </c>
      <c r="C190" s="31"/>
      <c r="D190" s="32"/>
      <c r="E190" s="31"/>
      <c r="F190" s="33"/>
      <c r="G190" s="31"/>
      <c r="H190" s="31"/>
      <c r="I190" s="34"/>
      <c r="J190" s="35"/>
      <c r="K190" s="36">
        <f t="shared" si="7"/>
        <v>0</v>
      </c>
    </row>
    <row r="191" spans="1:17" x14ac:dyDescent="0.2">
      <c r="A191" s="76">
        <f t="shared" si="6"/>
        <v>45782</v>
      </c>
      <c r="B191" s="44">
        <f t="shared" si="8"/>
        <v>45782</v>
      </c>
      <c r="C191" s="45"/>
      <c r="D191" s="46"/>
      <c r="E191" s="45"/>
      <c r="F191" s="47"/>
      <c r="G191" s="45"/>
      <c r="H191" s="45"/>
      <c r="I191" s="48"/>
      <c r="J191" s="49"/>
      <c r="K191" s="50">
        <f t="shared" si="7"/>
        <v>0</v>
      </c>
      <c r="L191" s="51">
        <f>SUM(K185:K191)</f>
        <v>0</v>
      </c>
      <c r="M191" s="23" t="str">
        <f>IF(L191&lt;$R$2,"00:00",L191-$R$2)</f>
        <v>00:00</v>
      </c>
      <c r="N191" s="23">
        <f>IF(L191&gt;$R$2,"00:00",$R$2-L191)</f>
        <v>0.75</v>
      </c>
      <c r="O191" s="52">
        <f>IF(M191&lt;N191,M191+O184,O184-N191)</f>
        <v>-17.149305555555557</v>
      </c>
      <c r="P191" s="51"/>
      <c r="Q191" s="51"/>
    </row>
    <row r="192" spans="1:17" x14ac:dyDescent="0.2">
      <c r="A192" s="75">
        <f t="shared" si="6"/>
        <v>45783</v>
      </c>
      <c r="B192" s="54">
        <f t="shared" si="8"/>
        <v>45783</v>
      </c>
      <c r="C192" s="31"/>
      <c r="D192" s="32"/>
      <c r="E192" s="31"/>
      <c r="F192" s="33"/>
      <c r="G192" s="31"/>
      <c r="H192" s="31"/>
      <c r="I192" s="34"/>
      <c r="J192" s="35"/>
      <c r="K192" s="36">
        <f t="shared" si="7"/>
        <v>0</v>
      </c>
    </row>
    <row r="193" spans="1:17" x14ac:dyDescent="0.2">
      <c r="A193" s="75">
        <f t="shared" si="6"/>
        <v>45784</v>
      </c>
      <c r="B193" s="54">
        <f t="shared" si="8"/>
        <v>45784</v>
      </c>
      <c r="C193" s="31"/>
      <c r="D193" s="32"/>
      <c r="E193" s="31"/>
      <c r="F193" s="33"/>
      <c r="G193" s="31"/>
      <c r="H193" s="31"/>
      <c r="I193" s="34"/>
      <c r="J193" s="35"/>
      <c r="K193" s="36">
        <f t="shared" si="7"/>
        <v>0</v>
      </c>
    </row>
    <row r="194" spans="1:17" x14ac:dyDescent="0.2">
      <c r="A194" s="75">
        <f t="shared" si="6"/>
        <v>45785</v>
      </c>
      <c r="B194" s="54">
        <f t="shared" si="8"/>
        <v>45785</v>
      </c>
      <c r="C194" s="31"/>
      <c r="D194" s="32"/>
      <c r="E194" s="31"/>
      <c r="F194" s="33"/>
      <c r="G194" s="31"/>
      <c r="H194" s="31"/>
      <c r="I194" s="34"/>
      <c r="J194" s="35"/>
      <c r="K194" s="36">
        <f t="shared" si="7"/>
        <v>0</v>
      </c>
    </row>
    <row r="195" spans="1:17" x14ac:dyDescent="0.2">
      <c r="A195" s="75">
        <f t="shared" si="6"/>
        <v>45786</v>
      </c>
      <c r="B195" s="54">
        <f t="shared" si="8"/>
        <v>45786</v>
      </c>
      <c r="C195" s="31"/>
      <c r="D195" s="32"/>
      <c r="E195" s="31"/>
      <c r="F195" s="33"/>
      <c r="G195" s="31"/>
      <c r="H195" s="31"/>
      <c r="I195" s="34"/>
      <c r="J195" s="35"/>
      <c r="K195" s="36">
        <f t="shared" si="7"/>
        <v>0</v>
      </c>
    </row>
    <row r="196" spans="1:17" x14ac:dyDescent="0.2">
      <c r="A196" s="75">
        <f t="shared" ref="A196:A259" si="9">B196</f>
        <v>45787</v>
      </c>
      <c r="B196" s="54">
        <f t="shared" si="8"/>
        <v>45787</v>
      </c>
      <c r="C196" s="31"/>
      <c r="D196" s="32"/>
      <c r="E196" s="31"/>
      <c r="F196" s="33"/>
      <c r="G196" s="31"/>
      <c r="H196" s="31"/>
      <c r="I196" s="34"/>
      <c r="J196" s="35"/>
      <c r="K196" s="36">
        <f t="shared" ref="K196:K259" si="10">(D196-C196)+(F196-E196)+(H196-G196)+I196+J196</f>
        <v>0</v>
      </c>
      <c r="Q196" s="83"/>
    </row>
    <row r="197" spans="1:17" x14ac:dyDescent="0.2">
      <c r="A197" s="75">
        <f t="shared" si="9"/>
        <v>45788</v>
      </c>
      <c r="B197" s="54">
        <f t="shared" ref="B197:B260" si="11">B196+1</f>
        <v>45788</v>
      </c>
      <c r="C197" s="31"/>
      <c r="D197" s="32"/>
      <c r="E197" s="31"/>
      <c r="F197" s="33"/>
      <c r="G197" s="31"/>
      <c r="H197" s="31"/>
      <c r="I197" s="34"/>
      <c r="J197" s="35"/>
      <c r="K197" s="36">
        <f t="shared" si="10"/>
        <v>0</v>
      </c>
    </row>
    <row r="198" spans="1:17" x14ac:dyDescent="0.2">
      <c r="A198" s="76">
        <f t="shared" si="9"/>
        <v>45789</v>
      </c>
      <c r="B198" s="56">
        <f t="shared" si="11"/>
        <v>45789</v>
      </c>
      <c r="C198" s="45"/>
      <c r="D198" s="46"/>
      <c r="E198" s="45"/>
      <c r="F198" s="47"/>
      <c r="G198" s="45"/>
      <c r="H198" s="45"/>
      <c r="I198" s="48"/>
      <c r="J198" s="49"/>
      <c r="K198" s="50">
        <f t="shared" si="10"/>
        <v>0</v>
      </c>
      <c r="L198" s="51">
        <f>SUM(K192:K198)</f>
        <v>0</v>
      </c>
      <c r="M198" s="23" t="str">
        <f>IF(L198&lt;$R$2,"00:00",L198-$R$2)</f>
        <v>00:00</v>
      </c>
      <c r="N198" s="23">
        <f>IF(L198&gt;$R$2,"00:00",$R$2-L198)</f>
        <v>0.75</v>
      </c>
      <c r="O198" s="52">
        <f>IF(M198&lt;N198,M198+O191,O191-N198)</f>
        <v>-17.899305555555557</v>
      </c>
      <c r="P198" s="51"/>
      <c r="Q198" s="51"/>
    </row>
    <row r="199" spans="1:17" x14ac:dyDescent="0.2">
      <c r="A199" s="75">
        <f t="shared" si="9"/>
        <v>45790</v>
      </c>
      <c r="B199" s="40">
        <f t="shared" si="11"/>
        <v>45790</v>
      </c>
      <c r="C199" s="31"/>
      <c r="D199" s="32"/>
      <c r="E199" s="31"/>
      <c r="F199" s="33"/>
      <c r="G199" s="31"/>
      <c r="H199" s="31"/>
      <c r="I199" s="34"/>
      <c r="J199" s="35"/>
      <c r="K199" s="36">
        <f t="shared" si="10"/>
        <v>0</v>
      </c>
    </row>
    <row r="200" spans="1:17" x14ac:dyDescent="0.2">
      <c r="A200" s="75">
        <f t="shared" si="9"/>
        <v>45791</v>
      </c>
      <c r="B200" s="40">
        <f t="shared" si="11"/>
        <v>45791</v>
      </c>
      <c r="C200" s="31"/>
      <c r="D200" s="32"/>
      <c r="E200" s="31"/>
      <c r="F200" s="33"/>
      <c r="G200" s="31"/>
      <c r="H200" s="31"/>
      <c r="I200" s="34"/>
      <c r="J200" s="35"/>
      <c r="K200" s="36">
        <f t="shared" si="10"/>
        <v>0</v>
      </c>
    </row>
    <row r="201" spans="1:17" x14ac:dyDescent="0.2">
      <c r="A201" s="75">
        <f t="shared" si="9"/>
        <v>45792</v>
      </c>
      <c r="B201" s="40">
        <f t="shared" si="11"/>
        <v>45792</v>
      </c>
      <c r="C201" s="31"/>
      <c r="D201" s="32"/>
      <c r="E201" s="31"/>
      <c r="F201" s="33"/>
      <c r="G201" s="31"/>
      <c r="H201" s="31"/>
      <c r="I201" s="34"/>
      <c r="J201" s="35"/>
      <c r="K201" s="36">
        <f t="shared" si="10"/>
        <v>0</v>
      </c>
    </row>
    <row r="202" spans="1:17" x14ac:dyDescent="0.2">
      <c r="A202" s="75">
        <f t="shared" si="9"/>
        <v>45793</v>
      </c>
      <c r="B202" s="40">
        <f t="shared" si="11"/>
        <v>45793</v>
      </c>
      <c r="C202" s="31"/>
      <c r="D202" s="32"/>
      <c r="E202" s="31"/>
      <c r="F202" s="33"/>
      <c r="G202" s="31"/>
      <c r="H202" s="31"/>
      <c r="I202" s="34"/>
      <c r="J202" s="35"/>
      <c r="K202" s="36">
        <f t="shared" si="10"/>
        <v>0</v>
      </c>
    </row>
    <row r="203" spans="1:17" x14ac:dyDescent="0.2">
      <c r="A203" s="75">
        <f t="shared" si="9"/>
        <v>45794</v>
      </c>
      <c r="B203" s="40">
        <f t="shared" si="11"/>
        <v>45794</v>
      </c>
      <c r="C203" s="31"/>
      <c r="D203" s="32"/>
      <c r="E203" s="31"/>
      <c r="F203" s="33"/>
      <c r="G203" s="31"/>
      <c r="H203" s="31"/>
      <c r="I203" s="34"/>
      <c r="J203" s="35"/>
      <c r="K203" s="36">
        <f t="shared" si="10"/>
        <v>0</v>
      </c>
    </row>
    <row r="204" spans="1:17" x14ac:dyDescent="0.2">
      <c r="A204" s="75">
        <f t="shared" si="9"/>
        <v>45795</v>
      </c>
      <c r="B204" s="40">
        <f t="shared" si="11"/>
        <v>45795</v>
      </c>
      <c r="C204" s="31"/>
      <c r="D204" s="32"/>
      <c r="E204" s="31"/>
      <c r="F204" s="33"/>
      <c r="G204" s="31"/>
      <c r="H204" s="31"/>
      <c r="I204" s="34"/>
      <c r="J204" s="35"/>
      <c r="K204" s="36">
        <f t="shared" si="10"/>
        <v>0</v>
      </c>
    </row>
    <row r="205" spans="1:17" x14ac:dyDescent="0.2">
      <c r="A205" s="76">
        <f t="shared" si="9"/>
        <v>45796</v>
      </c>
      <c r="B205" s="44">
        <f t="shared" si="11"/>
        <v>45796</v>
      </c>
      <c r="C205" s="45"/>
      <c r="D205" s="46"/>
      <c r="E205" s="45"/>
      <c r="F205" s="47"/>
      <c r="G205" s="45"/>
      <c r="H205" s="45"/>
      <c r="I205" s="48"/>
      <c r="J205" s="49"/>
      <c r="K205" s="50">
        <f t="shared" si="10"/>
        <v>0</v>
      </c>
      <c r="L205" s="51">
        <f>SUM(K199:K205)</f>
        <v>0</v>
      </c>
      <c r="M205" s="23" t="str">
        <f>IF(L205&lt;$R$2,"00:00",L205-$R$2)</f>
        <v>00:00</v>
      </c>
      <c r="N205" s="23">
        <f>IF(L205&gt;$R$2,"00:00",$R$2-L205)</f>
        <v>0.75</v>
      </c>
      <c r="O205" s="52">
        <f>IF(M205&lt;N205,M205+O198,O198-N205)</f>
        <v>-18.649305555555557</v>
      </c>
      <c r="P205" s="51"/>
      <c r="Q205" s="51"/>
    </row>
    <row r="206" spans="1:17" x14ac:dyDescent="0.2">
      <c r="A206" s="75">
        <f t="shared" si="9"/>
        <v>45797</v>
      </c>
      <c r="B206" s="54">
        <f t="shared" si="11"/>
        <v>45797</v>
      </c>
      <c r="C206" s="31"/>
      <c r="D206" s="32"/>
      <c r="E206" s="31"/>
      <c r="F206" s="33"/>
      <c r="G206" s="31"/>
      <c r="H206" s="31"/>
      <c r="I206" s="34"/>
      <c r="J206" s="35"/>
      <c r="K206" s="36">
        <f t="shared" si="10"/>
        <v>0</v>
      </c>
    </row>
    <row r="207" spans="1:17" x14ac:dyDescent="0.2">
      <c r="A207" s="75">
        <f t="shared" si="9"/>
        <v>45798</v>
      </c>
      <c r="B207" s="54">
        <f t="shared" si="11"/>
        <v>45798</v>
      </c>
      <c r="C207" s="31"/>
      <c r="D207" s="32"/>
      <c r="E207" s="31"/>
      <c r="F207" s="33"/>
      <c r="G207" s="31"/>
      <c r="H207" s="31"/>
      <c r="I207" s="34"/>
      <c r="J207" s="35"/>
      <c r="K207" s="36">
        <f t="shared" si="10"/>
        <v>0</v>
      </c>
    </row>
    <row r="208" spans="1:17" x14ac:dyDescent="0.2">
      <c r="A208" s="75">
        <f t="shared" si="9"/>
        <v>45799</v>
      </c>
      <c r="B208" s="54">
        <f t="shared" si="11"/>
        <v>45799</v>
      </c>
      <c r="C208" s="31"/>
      <c r="D208" s="32"/>
      <c r="E208" s="31"/>
      <c r="F208" s="33"/>
      <c r="G208" s="31"/>
      <c r="H208" s="31"/>
      <c r="I208" s="34"/>
      <c r="J208" s="35"/>
      <c r="K208" s="36">
        <f t="shared" si="10"/>
        <v>0</v>
      </c>
    </row>
    <row r="209" spans="1:17" x14ac:dyDescent="0.2">
      <c r="A209" s="75">
        <f t="shared" si="9"/>
        <v>45800</v>
      </c>
      <c r="B209" s="54">
        <f t="shared" si="11"/>
        <v>45800</v>
      </c>
      <c r="C209" s="31"/>
      <c r="D209" s="32"/>
      <c r="E209" s="31"/>
      <c r="F209" s="33"/>
      <c r="G209" s="31"/>
      <c r="H209" s="31"/>
      <c r="I209" s="34"/>
      <c r="J209" s="35"/>
      <c r="K209" s="36">
        <f t="shared" si="10"/>
        <v>0</v>
      </c>
    </row>
    <row r="210" spans="1:17" x14ac:dyDescent="0.2">
      <c r="A210" s="75">
        <f t="shared" si="9"/>
        <v>45801</v>
      </c>
      <c r="B210" s="54">
        <f t="shared" si="11"/>
        <v>45801</v>
      </c>
      <c r="C210" s="31"/>
      <c r="D210" s="32"/>
      <c r="E210" s="31"/>
      <c r="F210" s="33"/>
      <c r="G210" s="31"/>
      <c r="H210" s="31"/>
      <c r="I210" s="34"/>
      <c r="J210" s="35"/>
      <c r="K210" s="36">
        <f t="shared" si="10"/>
        <v>0</v>
      </c>
    </row>
    <row r="211" spans="1:17" x14ac:dyDescent="0.2">
      <c r="A211" s="75">
        <f t="shared" si="9"/>
        <v>45802</v>
      </c>
      <c r="B211" s="54">
        <f t="shared" si="11"/>
        <v>45802</v>
      </c>
      <c r="C211" s="31"/>
      <c r="D211" s="32"/>
      <c r="E211" s="31"/>
      <c r="F211" s="33"/>
      <c r="G211" s="31"/>
      <c r="H211" s="31"/>
      <c r="I211" s="34"/>
      <c r="J211" s="35"/>
      <c r="K211" s="36">
        <f t="shared" si="10"/>
        <v>0</v>
      </c>
    </row>
    <row r="212" spans="1:17" x14ac:dyDescent="0.2">
      <c r="A212" s="76">
        <f t="shared" si="9"/>
        <v>45803</v>
      </c>
      <c r="B212" s="56">
        <f t="shared" si="11"/>
        <v>45803</v>
      </c>
      <c r="C212" s="45"/>
      <c r="D212" s="46"/>
      <c r="E212" s="45"/>
      <c r="F212" s="47"/>
      <c r="G212" s="45"/>
      <c r="H212" s="45"/>
      <c r="I212" s="48"/>
      <c r="J212" s="49"/>
      <c r="K212" s="50">
        <f t="shared" si="10"/>
        <v>0</v>
      </c>
      <c r="L212" s="51">
        <f>SUM(K206:K212)</f>
        <v>0</v>
      </c>
      <c r="M212" s="23" t="str">
        <f>IF(L212&lt;$R$2,"00:00",L212-$R$2)</f>
        <v>00:00</v>
      </c>
      <c r="N212" s="23">
        <f>IF(L212&gt;$R$2,"00:00",$R$2-L212)</f>
        <v>0.75</v>
      </c>
      <c r="O212" s="52">
        <f>IF(M212&lt;N212,M212+O205,O205-N212)</f>
        <v>-19.399305555555557</v>
      </c>
      <c r="P212" s="51"/>
      <c r="Q212" s="51"/>
    </row>
    <row r="213" spans="1:17" x14ac:dyDescent="0.2">
      <c r="A213" s="75">
        <f t="shared" si="9"/>
        <v>45804</v>
      </c>
      <c r="B213" s="40">
        <f t="shared" si="11"/>
        <v>45804</v>
      </c>
      <c r="C213" s="31"/>
      <c r="D213" s="32"/>
      <c r="E213" s="31"/>
      <c r="F213" s="33"/>
      <c r="G213" s="31"/>
      <c r="H213" s="31"/>
      <c r="I213" s="34"/>
      <c r="J213" s="35"/>
      <c r="K213" s="36">
        <f t="shared" si="10"/>
        <v>0</v>
      </c>
      <c r="O213" s="73"/>
      <c r="P213" s="37"/>
    </row>
    <row r="214" spans="1:17" x14ac:dyDescent="0.2">
      <c r="A214" s="75">
        <f t="shared" si="9"/>
        <v>45805</v>
      </c>
      <c r="B214" s="40">
        <f t="shared" si="11"/>
        <v>45805</v>
      </c>
      <c r="C214" s="31"/>
      <c r="D214" s="32"/>
      <c r="E214" s="31"/>
      <c r="F214" s="33"/>
      <c r="G214" s="31"/>
      <c r="H214" s="31"/>
      <c r="I214" s="34"/>
      <c r="J214" s="35"/>
      <c r="K214" s="36">
        <f t="shared" si="10"/>
        <v>0</v>
      </c>
    </row>
    <row r="215" spans="1:17" x14ac:dyDescent="0.2">
      <c r="A215" s="75">
        <f t="shared" si="9"/>
        <v>45806</v>
      </c>
      <c r="B215" s="40">
        <f t="shared" si="11"/>
        <v>45806</v>
      </c>
      <c r="C215" s="31"/>
      <c r="D215" s="32"/>
      <c r="E215" s="31"/>
      <c r="F215" s="33"/>
      <c r="G215" s="31"/>
      <c r="H215" s="31"/>
      <c r="I215" s="34"/>
      <c r="J215" s="35"/>
      <c r="K215" s="36">
        <f t="shared" si="10"/>
        <v>0</v>
      </c>
    </row>
    <row r="216" spans="1:17" x14ac:dyDescent="0.2">
      <c r="A216" s="75">
        <f t="shared" si="9"/>
        <v>45807</v>
      </c>
      <c r="B216" s="40">
        <f t="shared" si="11"/>
        <v>45807</v>
      </c>
      <c r="C216" s="31"/>
      <c r="D216" s="32"/>
      <c r="E216" s="31"/>
      <c r="F216" s="33"/>
      <c r="G216" s="31"/>
      <c r="H216" s="31"/>
      <c r="I216" s="34"/>
      <c r="J216" s="35"/>
      <c r="K216" s="36">
        <f t="shared" si="10"/>
        <v>0</v>
      </c>
    </row>
    <row r="217" spans="1:17" x14ac:dyDescent="0.2">
      <c r="A217" s="75">
        <f t="shared" si="9"/>
        <v>45808</v>
      </c>
      <c r="B217" s="40">
        <f t="shared" si="11"/>
        <v>45808</v>
      </c>
      <c r="C217" s="31"/>
      <c r="D217" s="32"/>
      <c r="E217" s="31"/>
      <c r="F217" s="33"/>
      <c r="G217" s="31"/>
      <c r="H217" s="31"/>
      <c r="I217" s="34"/>
      <c r="J217" s="35"/>
      <c r="K217" s="36">
        <f t="shared" si="10"/>
        <v>0</v>
      </c>
    </row>
    <row r="218" spans="1:17" x14ac:dyDescent="0.2">
      <c r="A218" s="75">
        <f t="shared" si="9"/>
        <v>45809</v>
      </c>
      <c r="B218" s="40">
        <f t="shared" si="11"/>
        <v>45809</v>
      </c>
      <c r="C218" s="31"/>
      <c r="D218" s="32"/>
      <c r="E218" s="31"/>
      <c r="F218" s="33"/>
      <c r="G218" s="31"/>
      <c r="H218" s="31"/>
      <c r="I218" s="34"/>
      <c r="J218" s="35"/>
      <c r="K218" s="36">
        <f t="shared" si="10"/>
        <v>0</v>
      </c>
    </row>
    <row r="219" spans="1:17" x14ac:dyDescent="0.2">
      <c r="A219" s="76">
        <f t="shared" si="9"/>
        <v>45810</v>
      </c>
      <c r="B219" s="44">
        <f t="shared" si="11"/>
        <v>45810</v>
      </c>
      <c r="C219" s="45"/>
      <c r="D219" s="46"/>
      <c r="E219" s="45"/>
      <c r="F219" s="47"/>
      <c r="G219" s="45"/>
      <c r="H219" s="45"/>
      <c r="I219" s="48"/>
      <c r="J219" s="49"/>
      <c r="K219" s="50">
        <f t="shared" si="10"/>
        <v>0</v>
      </c>
      <c r="L219" s="51">
        <f>SUM(K213:K219)</f>
        <v>0</v>
      </c>
      <c r="M219" s="23" t="str">
        <f>IF(L219&lt;$R$2,"00:00",L219-$R$2)</f>
        <v>00:00</v>
      </c>
      <c r="N219" s="23">
        <f>IF(L219&gt;$R$2,"00:00",$R$2-L219)</f>
        <v>0.75</v>
      </c>
      <c r="O219" s="52">
        <f>IF(M219&lt;N219,M219+O212,O212-N219)-O213</f>
        <v>-20.149305555555557</v>
      </c>
      <c r="P219" s="51"/>
      <c r="Q219" s="51"/>
    </row>
    <row r="220" spans="1:17" x14ac:dyDescent="0.2">
      <c r="A220" s="75">
        <f t="shared" si="9"/>
        <v>45811</v>
      </c>
      <c r="B220" s="54">
        <f t="shared" si="11"/>
        <v>45811</v>
      </c>
      <c r="C220" s="31"/>
      <c r="D220" s="32"/>
      <c r="E220" s="31"/>
      <c r="F220" s="33"/>
      <c r="G220" s="31"/>
      <c r="H220" s="31"/>
      <c r="I220" s="34"/>
      <c r="J220" s="35"/>
      <c r="K220" s="36">
        <f t="shared" si="10"/>
        <v>0</v>
      </c>
    </row>
    <row r="221" spans="1:17" x14ac:dyDescent="0.2">
      <c r="A221" s="75">
        <f t="shared" si="9"/>
        <v>45812</v>
      </c>
      <c r="B221" s="54">
        <f t="shared" si="11"/>
        <v>45812</v>
      </c>
      <c r="C221" s="31"/>
      <c r="D221" s="32"/>
      <c r="E221" s="31"/>
      <c r="F221" s="33"/>
      <c r="G221" s="31"/>
      <c r="H221" s="31"/>
      <c r="I221" s="34"/>
      <c r="J221" s="35"/>
      <c r="K221" s="36">
        <f t="shared" si="10"/>
        <v>0</v>
      </c>
    </row>
    <row r="222" spans="1:17" x14ac:dyDescent="0.2">
      <c r="A222" s="75">
        <f t="shared" si="9"/>
        <v>45813</v>
      </c>
      <c r="B222" s="54">
        <f t="shared" si="11"/>
        <v>45813</v>
      </c>
      <c r="C222" s="31"/>
      <c r="D222" s="32"/>
      <c r="E222" s="31"/>
      <c r="F222" s="33"/>
      <c r="G222" s="31"/>
      <c r="H222" s="31"/>
      <c r="I222" s="34"/>
      <c r="J222" s="35"/>
      <c r="K222" s="36">
        <f t="shared" si="10"/>
        <v>0</v>
      </c>
    </row>
    <row r="223" spans="1:17" x14ac:dyDescent="0.2">
      <c r="A223" s="75">
        <f t="shared" si="9"/>
        <v>45814</v>
      </c>
      <c r="B223" s="54">
        <f t="shared" si="11"/>
        <v>45814</v>
      </c>
      <c r="C223" s="31"/>
      <c r="D223" s="32"/>
      <c r="E223" s="31"/>
      <c r="F223" s="33"/>
      <c r="G223" s="31"/>
      <c r="H223" s="31"/>
      <c r="I223" s="34"/>
      <c r="J223" s="35"/>
      <c r="K223" s="36">
        <f t="shared" si="10"/>
        <v>0</v>
      </c>
    </row>
    <row r="224" spans="1:17" x14ac:dyDescent="0.2">
      <c r="A224" s="75">
        <f t="shared" si="9"/>
        <v>45815</v>
      </c>
      <c r="B224" s="54">
        <f t="shared" si="11"/>
        <v>45815</v>
      </c>
      <c r="C224" s="31"/>
      <c r="D224" s="32"/>
      <c r="E224" s="31"/>
      <c r="F224" s="33"/>
      <c r="G224" s="31"/>
      <c r="H224" s="31"/>
      <c r="I224" s="34"/>
      <c r="J224" s="35"/>
      <c r="K224" s="36">
        <f t="shared" si="10"/>
        <v>0</v>
      </c>
    </row>
    <row r="225" spans="1:17" x14ac:dyDescent="0.2">
      <c r="A225" s="75">
        <f t="shared" si="9"/>
        <v>45816</v>
      </c>
      <c r="B225" s="54">
        <f t="shared" si="11"/>
        <v>45816</v>
      </c>
      <c r="C225" s="31"/>
      <c r="D225" s="32"/>
      <c r="E225" s="31"/>
      <c r="F225" s="33"/>
      <c r="G225" s="31"/>
      <c r="H225" s="31"/>
      <c r="I225" s="34"/>
      <c r="J225" s="35"/>
      <c r="K225" s="36">
        <f t="shared" si="10"/>
        <v>0</v>
      </c>
    </row>
    <row r="226" spans="1:17" x14ac:dyDescent="0.2">
      <c r="A226" s="76">
        <f t="shared" si="9"/>
        <v>45817</v>
      </c>
      <c r="B226" s="56">
        <f t="shared" si="11"/>
        <v>45817</v>
      </c>
      <c r="C226" s="45"/>
      <c r="D226" s="46"/>
      <c r="E226" s="45"/>
      <c r="F226" s="47"/>
      <c r="G226" s="45"/>
      <c r="H226" s="45"/>
      <c r="I226" s="48"/>
      <c r="J226" s="49"/>
      <c r="K226" s="50">
        <f t="shared" si="10"/>
        <v>0</v>
      </c>
      <c r="L226" s="51">
        <f>SUM(K220:K226)</f>
        <v>0</v>
      </c>
      <c r="M226" s="23" t="str">
        <f>IF(L226&lt;$R$2,"00:00",L226-$R$2)</f>
        <v>00:00</v>
      </c>
      <c r="N226" s="23">
        <f>IF(L226&gt;$R$2,"00:00",$R$2-L226)</f>
        <v>0.75</v>
      </c>
      <c r="O226" s="52">
        <f>IF(M226&lt;N226,M226+O219,O219-N226)</f>
        <v>-20.899305555555557</v>
      </c>
      <c r="P226" s="51"/>
      <c r="Q226" s="51"/>
    </row>
    <row r="227" spans="1:17" x14ac:dyDescent="0.2">
      <c r="A227" s="75">
        <f t="shared" si="9"/>
        <v>45818</v>
      </c>
      <c r="B227" s="40">
        <f t="shared" si="11"/>
        <v>45818</v>
      </c>
      <c r="C227" s="31"/>
      <c r="D227" s="32"/>
      <c r="E227" s="31"/>
      <c r="F227" s="33"/>
      <c r="G227" s="31"/>
      <c r="H227" s="31"/>
      <c r="I227" s="34"/>
      <c r="J227" s="35"/>
      <c r="K227" s="36">
        <f t="shared" si="10"/>
        <v>0</v>
      </c>
    </row>
    <row r="228" spans="1:17" x14ac:dyDescent="0.2">
      <c r="A228" s="75">
        <f t="shared" si="9"/>
        <v>45819</v>
      </c>
      <c r="B228" s="40">
        <f t="shared" si="11"/>
        <v>45819</v>
      </c>
      <c r="C228" s="31"/>
      <c r="D228" s="32"/>
      <c r="E228" s="31"/>
      <c r="F228" s="33"/>
      <c r="G228" s="31"/>
      <c r="H228" s="31"/>
      <c r="I228" s="34"/>
      <c r="J228" s="35"/>
      <c r="K228" s="36">
        <f t="shared" si="10"/>
        <v>0</v>
      </c>
    </row>
    <row r="229" spans="1:17" x14ac:dyDescent="0.2">
      <c r="A229" s="75">
        <f t="shared" si="9"/>
        <v>45820</v>
      </c>
      <c r="B229" s="40">
        <f t="shared" si="11"/>
        <v>45820</v>
      </c>
      <c r="C229" s="31"/>
      <c r="D229" s="32"/>
      <c r="E229" s="31"/>
      <c r="F229" s="33"/>
      <c r="G229" s="31"/>
      <c r="H229" s="31"/>
      <c r="I229" s="34"/>
      <c r="J229" s="35"/>
      <c r="K229" s="36">
        <f t="shared" si="10"/>
        <v>0</v>
      </c>
    </row>
    <row r="230" spans="1:17" x14ac:dyDescent="0.2">
      <c r="A230" s="75">
        <f t="shared" si="9"/>
        <v>45821</v>
      </c>
      <c r="B230" s="40">
        <f t="shared" si="11"/>
        <v>45821</v>
      </c>
      <c r="C230" s="31"/>
      <c r="D230" s="32"/>
      <c r="E230" s="31"/>
      <c r="F230" s="33"/>
      <c r="G230" s="31"/>
      <c r="H230" s="31"/>
      <c r="I230" s="34"/>
      <c r="J230" s="35"/>
      <c r="K230" s="36">
        <f t="shared" si="10"/>
        <v>0</v>
      </c>
    </row>
    <row r="231" spans="1:17" x14ac:dyDescent="0.2">
      <c r="A231" s="75">
        <f t="shared" si="9"/>
        <v>45822</v>
      </c>
      <c r="B231" s="40">
        <f t="shared" si="11"/>
        <v>45822</v>
      </c>
      <c r="C231" s="31"/>
      <c r="D231" s="32"/>
      <c r="E231" s="31"/>
      <c r="F231" s="33"/>
      <c r="G231" s="31"/>
      <c r="H231" s="31"/>
      <c r="I231" s="34"/>
      <c r="J231" s="35"/>
      <c r="K231" s="36">
        <f t="shared" si="10"/>
        <v>0</v>
      </c>
    </row>
    <row r="232" spans="1:17" x14ac:dyDescent="0.2">
      <c r="A232" s="75">
        <f t="shared" si="9"/>
        <v>45823</v>
      </c>
      <c r="B232" s="40">
        <f t="shared" si="11"/>
        <v>45823</v>
      </c>
      <c r="C232" s="31"/>
      <c r="D232" s="32"/>
      <c r="E232" s="31"/>
      <c r="F232" s="33"/>
      <c r="G232" s="31"/>
      <c r="H232" s="31"/>
      <c r="I232" s="34"/>
      <c r="J232" s="35"/>
      <c r="K232" s="36">
        <f t="shared" si="10"/>
        <v>0</v>
      </c>
    </row>
    <row r="233" spans="1:17" x14ac:dyDescent="0.2">
      <c r="A233" s="76">
        <f t="shared" si="9"/>
        <v>45824</v>
      </c>
      <c r="B233" s="44">
        <f t="shared" si="11"/>
        <v>45824</v>
      </c>
      <c r="C233" s="45"/>
      <c r="D233" s="46"/>
      <c r="E233" s="45"/>
      <c r="F233" s="47"/>
      <c r="G233" s="45"/>
      <c r="H233" s="45"/>
      <c r="I233" s="48"/>
      <c r="J233" s="49"/>
      <c r="K233" s="50">
        <f t="shared" si="10"/>
        <v>0</v>
      </c>
      <c r="L233" s="51">
        <f>SUM(K227:K233)</f>
        <v>0</v>
      </c>
      <c r="M233" s="23" t="str">
        <f>IF(L233&lt;$R$2,"00:00",L233-$R$2)</f>
        <v>00:00</v>
      </c>
      <c r="N233" s="23">
        <f>IF(L233&gt;$R$2,"00:00",$R$2-L233)</f>
        <v>0.75</v>
      </c>
      <c r="O233" s="52">
        <f>IF(M233&lt;N233,M233+O226,O226-N233)</f>
        <v>-21.649305555555557</v>
      </c>
      <c r="P233" s="51"/>
      <c r="Q233" s="51"/>
    </row>
    <row r="234" spans="1:17" x14ac:dyDescent="0.2">
      <c r="A234" s="75">
        <f t="shared" si="9"/>
        <v>45825</v>
      </c>
      <c r="B234" s="54">
        <f t="shared" si="11"/>
        <v>45825</v>
      </c>
      <c r="C234" s="31"/>
      <c r="D234" s="32"/>
      <c r="E234" s="31"/>
      <c r="F234" s="33"/>
      <c r="G234" s="31"/>
      <c r="H234" s="31"/>
      <c r="I234" s="34"/>
      <c r="J234" s="35"/>
      <c r="K234" s="36">
        <f t="shared" si="10"/>
        <v>0</v>
      </c>
    </row>
    <row r="235" spans="1:17" x14ac:dyDescent="0.2">
      <c r="A235" s="75">
        <f t="shared" si="9"/>
        <v>45826</v>
      </c>
      <c r="B235" s="54">
        <f t="shared" si="11"/>
        <v>45826</v>
      </c>
      <c r="C235" s="31"/>
      <c r="D235" s="32"/>
      <c r="E235" s="31"/>
      <c r="F235" s="33"/>
      <c r="G235" s="31"/>
      <c r="H235" s="31"/>
      <c r="I235" s="34"/>
      <c r="J235" s="35"/>
      <c r="K235" s="36">
        <f t="shared" si="10"/>
        <v>0</v>
      </c>
    </row>
    <row r="236" spans="1:17" x14ac:dyDescent="0.2">
      <c r="A236" s="75">
        <f t="shared" si="9"/>
        <v>45827</v>
      </c>
      <c r="B236" s="54">
        <f t="shared" si="11"/>
        <v>45827</v>
      </c>
      <c r="C236" s="31"/>
      <c r="D236" s="32"/>
      <c r="E236" s="31"/>
      <c r="F236" s="33"/>
      <c r="G236" s="31"/>
      <c r="H236" s="31"/>
      <c r="I236" s="34"/>
      <c r="J236" s="35"/>
      <c r="K236" s="36">
        <f t="shared" si="10"/>
        <v>0</v>
      </c>
    </row>
    <row r="237" spans="1:17" x14ac:dyDescent="0.2">
      <c r="A237" s="75">
        <f t="shared" si="9"/>
        <v>45828</v>
      </c>
      <c r="B237" s="54">
        <f t="shared" si="11"/>
        <v>45828</v>
      </c>
      <c r="C237" s="31"/>
      <c r="D237" s="32"/>
      <c r="E237" s="31"/>
      <c r="F237" s="33"/>
      <c r="G237" s="31"/>
      <c r="H237" s="31"/>
      <c r="I237" s="34"/>
      <c r="J237" s="35"/>
      <c r="K237" s="36">
        <f t="shared" si="10"/>
        <v>0</v>
      </c>
    </row>
    <row r="238" spans="1:17" x14ac:dyDescent="0.2">
      <c r="A238" s="75">
        <f t="shared" si="9"/>
        <v>45829</v>
      </c>
      <c r="B238" s="54">
        <f t="shared" si="11"/>
        <v>45829</v>
      </c>
      <c r="C238" s="31"/>
      <c r="D238" s="32"/>
      <c r="E238" s="31"/>
      <c r="F238" s="33"/>
      <c r="G238" s="31"/>
      <c r="H238" s="31"/>
      <c r="I238" s="34"/>
      <c r="J238" s="35"/>
      <c r="K238" s="36">
        <f t="shared" si="10"/>
        <v>0</v>
      </c>
    </row>
    <row r="239" spans="1:17" x14ac:dyDescent="0.2">
      <c r="A239" s="75">
        <f t="shared" si="9"/>
        <v>45830</v>
      </c>
      <c r="B239" s="54">
        <f t="shared" si="11"/>
        <v>45830</v>
      </c>
      <c r="C239" s="31"/>
      <c r="D239" s="32"/>
      <c r="E239" s="31"/>
      <c r="F239" s="33"/>
      <c r="G239" s="31"/>
      <c r="H239" s="31"/>
      <c r="I239" s="34"/>
      <c r="J239" s="35"/>
      <c r="K239" s="36">
        <f t="shared" si="10"/>
        <v>0</v>
      </c>
    </row>
    <row r="240" spans="1:17" x14ac:dyDescent="0.2">
      <c r="A240" s="76">
        <f t="shared" si="9"/>
        <v>45831</v>
      </c>
      <c r="B240" s="56">
        <f t="shared" si="11"/>
        <v>45831</v>
      </c>
      <c r="C240" s="45"/>
      <c r="D240" s="46"/>
      <c r="E240" s="45"/>
      <c r="F240" s="47"/>
      <c r="G240" s="45"/>
      <c r="H240" s="45"/>
      <c r="I240" s="48"/>
      <c r="J240" s="49"/>
      <c r="K240" s="50">
        <f t="shared" si="10"/>
        <v>0</v>
      </c>
      <c r="L240" s="51">
        <f>SUM(K234:K240)</f>
        <v>0</v>
      </c>
      <c r="M240" s="23" t="str">
        <f>IF(L240&lt;$R$2,"00:00",L240-$R$2)</f>
        <v>00:00</v>
      </c>
      <c r="N240" s="23">
        <f>IF(L240&gt;$R$2,"00:00",$R$2-L240)</f>
        <v>0.75</v>
      </c>
      <c r="O240" s="52">
        <f>IF(M240&lt;N240,M240+O233,O233-N240)</f>
        <v>-22.399305555555557</v>
      </c>
      <c r="P240" s="51"/>
      <c r="Q240" s="51"/>
    </row>
    <row r="241" spans="1:17" x14ac:dyDescent="0.2">
      <c r="A241" s="75">
        <f t="shared" si="9"/>
        <v>45832</v>
      </c>
      <c r="B241" s="40">
        <f t="shared" si="11"/>
        <v>45832</v>
      </c>
      <c r="C241" s="31"/>
      <c r="D241" s="32"/>
      <c r="E241" s="31"/>
      <c r="F241" s="33"/>
      <c r="G241" s="31"/>
      <c r="H241" s="31"/>
      <c r="I241" s="34"/>
      <c r="J241" s="35"/>
      <c r="K241" s="36">
        <f t="shared" si="10"/>
        <v>0</v>
      </c>
    </row>
    <row r="242" spans="1:17" x14ac:dyDescent="0.2">
      <c r="A242" s="75">
        <f t="shared" si="9"/>
        <v>45833</v>
      </c>
      <c r="B242" s="40">
        <f t="shared" si="11"/>
        <v>45833</v>
      </c>
      <c r="C242" s="31"/>
      <c r="D242" s="32"/>
      <c r="E242" s="31"/>
      <c r="F242" s="33"/>
      <c r="G242" s="31"/>
      <c r="H242" s="31"/>
      <c r="I242" s="34"/>
      <c r="J242" s="35"/>
      <c r="K242" s="36">
        <f t="shared" si="10"/>
        <v>0</v>
      </c>
    </row>
    <row r="243" spans="1:17" x14ac:dyDescent="0.2">
      <c r="A243" s="75">
        <f t="shared" si="9"/>
        <v>45834</v>
      </c>
      <c r="B243" s="40">
        <f t="shared" si="11"/>
        <v>45834</v>
      </c>
      <c r="C243" s="31"/>
      <c r="D243" s="32"/>
      <c r="E243" s="31"/>
      <c r="F243" s="33"/>
      <c r="G243" s="31"/>
      <c r="H243" s="31"/>
      <c r="I243" s="34"/>
      <c r="J243" s="35"/>
      <c r="K243" s="36">
        <f t="shared" si="10"/>
        <v>0</v>
      </c>
    </row>
    <row r="244" spans="1:17" x14ac:dyDescent="0.2">
      <c r="A244" s="75">
        <f t="shared" si="9"/>
        <v>45835</v>
      </c>
      <c r="B244" s="40">
        <f t="shared" si="11"/>
        <v>45835</v>
      </c>
      <c r="C244" s="31"/>
      <c r="D244" s="32"/>
      <c r="E244" s="31"/>
      <c r="F244" s="33"/>
      <c r="G244" s="31"/>
      <c r="H244" s="31"/>
      <c r="I244" s="34"/>
      <c r="J244" s="35"/>
      <c r="K244" s="36">
        <f t="shared" si="10"/>
        <v>0</v>
      </c>
    </row>
    <row r="245" spans="1:17" x14ac:dyDescent="0.2">
      <c r="A245" s="75">
        <f t="shared" si="9"/>
        <v>45836</v>
      </c>
      <c r="B245" s="40">
        <f t="shared" si="11"/>
        <v>45836</v>
      </c>
      <c r="C245" s="31"/>
      <c r="D245" s="32"/>
      <c r="E245" s="31"/>
      <c r="F245" s="33"/>
      <c r="G245" s="31"/>
      <c r="H245" s="31"/>
      <c r="I245" s="34"/>
      <c r="J245" s="35"/>
      <c r="K245" s="36">
        <f t="shared" si="10"/>
        <v>0</v>
      </c>
    </row>
    <row r="246" spans="1:17" x14ac:dyDescent="0.2">
      <c r="A246" s="75">
        <f t="shared" si="9"/>
        <v>45837</v>
      </c>
      <c r="B246" s="40">
        <f t="shared" si="11"/>
        <v>45837</v>
      </c>
      <c r="C246" s="31"/>
      <c r="D246" s="32"/>
      <c r="E246" s="31"/>
      <c r="F246" s="33"/>
      <c r="G246" s="31"/>
      <c r="H246" s="31"/>
      <c r="I246" s="34"/>
      <c r="J246" s="35"/>
      <c r="K246" s="36">
        <f t="shared" si="10"/>
        <v>0</v>
      </c>
    </row>
    <row r="247" spans="1:17" x14ac:dyDescent="0.2">
      <c r="A247" s="76">
        <f t="shared" si="9"/>
        <v>45838</v>
      </c>
      <c r="B247" s="44">
        <f t="shared" si="11"/>
        <v>45838</v>
      </c>
      <c r="C247" s="45"/>
      <c r="D247" s="46"/>
      <c r="E247" s="45"/>
      <c r="F247" s="47"/>
      <c r="G247" s="45"/>
      <c r="H247" s="45"/>
      <c r="I247" s="48"/>
      <c r="J247" s="49"/>
      <c r="K247" s="50">
        <f t="shared" si="10"/>
        <v>0</v>
      </c>
      <c r="L247" s="51">
        <f>SUM(K241:K247)</f>
        <v>0</v>
      </c>
      <c r="M247" s="23" t="str">
        <f>IF(L247&lt;$R$2,"00:00",L247-$R$2)</f>
        <v>00:00</v>
      </c>
      <c r="N247" s="23">
        <f>IF(L247&gt;$R$2,"00:00",$R$2-L247)</f>
        <v>0.75</v>
      </c>
      <c r="O247" s="52">
        <f>IF(M247&lt;N247,M247+O240,O240-N247)</f>
        <v>-23.149305555555557</v>
      </c>
      <c r="P247" s="51"/>
      <c r="Q247" s="51"/>
    </row>
    <row r="248" spans="1:17" x14ac:dyDescent="0.2">
      <c r="A248" s="75">
        <f t="shared" si="9"/>
        <v>45839</v>
      </c>
      <c r="B248" s="54">
        <f t="shared" si="11"/>
        <v>45839</v>
      </c>
      <c r="C248" s="31"/>
      <c r="D248" s="32"/>
      <c r="E248" s="31"/>
      <c r="F248" s="33"/>
      <c r="G248" s="31"/>
      <c r="H248" s="31"/>
      <c r="I248" s="34"/>
      <c r="J248" s="35"/>
      <c r="K248" s="36">
        <f t="shared" si="10"/>
        <v>0</v>
      </c>
    </row>
    <row r="249" spans="1:17" x14ac:dyDescent="0.2">
      <c r="A249" s="75">
        <f t="shared" si="9"/>
        <v>45840</v>
      </c>
      <c r="B249" s="54">
        <f t="shared" si="11"/>
        <v>45840</v>
      </c>
      <c r="C249" s="31"/>
      <c r="D249" s="32"/>
      <c r="E249" s="31"/>
      <c r="F249" s="33"/>
      <c r="G249" s="31"/>
      <c r="H249" s="31"/>
      <c r="I249" s="34"/>
      <c r="J249" s="35"/>
      <c r="K249" s="36">
        <f t="shared" si="10"/>
        <v>0</v>
      </c>
    </row>
    <row r="250" spans="1:17" x14ac:dyDescent="0.2">
      <c r="A250" s="75">
        <f t="shared" si="9"/>
        <v>45841</v>
      </c>
      <c r="B250" s="54">
        <f t="shared" si="11"/>
        <v>45841</v>
      </c>
      <c r="C250" s="31"/>
      <c r="D250" s="32"/>
      <c r="E250" s="31"/>
      <c r="F250" s="33"/>
      <c r="G250" s="31"/>
      <c r="H250" s="31"/>
      <c r="I250" s="34"/>
      <c r="J250" s="35"/>
      <c r="K250" s="36">
        <f t="shared" si="10"/>
        <v>0</v>
      </c>
    </row>
    <row r="251" spans="1:17" x14ac:dyDescent="0.2">
      <c r="A251" s="75">
        <f t="shared" si="9"/>
        <v>45842</v>
      </c>
      <c r="B251" s="54">
        <f t="shared" si="11"/>
        <v>45842</v>
      </c>
      <c r="C251" s="31"/>
      <c r="D251" s="32"/>
      <c r="E251" s="31"/>
      <c r="F251" s="33"/>
      <c r="G251" s="31"/>
      <c r="H251" s="31"/>
      <c r="I251" s="34"/>
      <c r="J251" s="35"/>
      <c r="K251" s="36">
        <f t="shared" si="10"/>
        <v>0</v>
      </c>
    </row>
    <row r="252" spans="1:17" x14ac:dyDescent="0.2">
      <c r="A252" s="75">
        <f t="shared" si="9"/>
        <v>45843</v>
      </c>
      <c r="B252" s="54">
        <f t="shared" si="11"/>
        <v>45843</v>
      </c>
      <c r="C252" s="31"/>
      <c r="D252" s="32"/>
      <c r="E252" s="31"/>
      <c r="F252" s="33"/>
      <c r="G252" s="31"/>
      <c r="H252" s="31"/>
      <c r="I252" s="34"/>
      <c r="J252" s="35"/>
      <c r="K252" s="36">
        <f t="shared" si="10"/>
        <v>0</v>
      </c>
    </row>
    <row r="253" spans="1:17" x14ac:dyDescent="0.2">
      <c r="A253" s="75">
        <f t="shared" si="9"/>
        <v>45844</v>
      </c>
      <c r="B253" s="54">
        <f t="shared" si="11"/>
        <v>45844</v>
      </c>
      <c r="C253" s="31"/>
      <c r="D253" s="32"/>
      <c r="E253" s="31"/>
      <c r="F253" s="33"/>
      <c r="G253" s="31"/>
      <c r="H253" s="31"/>
      <c r="I253" s="34"/>
      <c r="J253" s="35"/>
      <c r="K253" s="36">
        <f t="shared" si="10"/>
        <v>0</v>
      </c>
    </row>
    <row r="254" spans="1:17" x14ac:dyDescent="0.2">
      <c r="A254" s="76">
        <f t="shared" si="9"/>
        <v>45845</v>
      </c>
      <c r="B254" s="56">
        <f t="shared" si="11"/>
        <v>45845</v>
      </c>
      <c r="C254" s="45"/>
      <c r="D254" s="46"/>
      <c r="E254" s="45"/>
      <c r="F254" s="47"/>
      <c r="G254" s="45"/>
      <c r="H254" s="45"/>
      <c r="I254" s="48"/>
      <c r="J254" s="49"/>
      <c r="K254" s="50">
        <f t="shared" si="10"/>
        <v>0</v>
      </c>
      <c r="L254" s="51">
        <f>SUM(K248:K254)</f>
        <v>0</v>
      </c>
      <c r="M254" s="23" t="str">
        <f>IF(L254&lt;$R$2,"00:00",L254-$R$2)</f>
        <v>00:00</v>
      </c>
      <c r="N254" s="23">
        <f>IF(L254&gt;$R$2,"00:00",$R$2-L254)</f>
        <v>0.75</v>
      </c>
      <c r="O254" s="52">
        <f>IF(M254&lt;N254,M254+O247,O247-N254)</f>
        <v>-23.899305555555557</v>
      </c>
      <c r="P254" s="51"/>
      <c r="Q254" s="51"/>
    </row>
    <row r="255" spans="1:17" x14ac:dyDescent="0.2">
      <c r="A255" s="75">
        <f t="shared" si="9"/>
        <v>45846</v>
      </c>
      <c r="B255" s="40">
        <f t="shared" si="11"/>
        <v>45846</v>
      </c>
      <c r="C255" s="31"/>
      <c r="D255" s="32"/>
      <c r="E255" s="31"/>
      <c r="F255" s="33"/>
      <c r="G255" s="31"/>
      <c r="H255" s="31"/>
      <c r="I255" s="34"/>
      <c r="J255" s="35"/>
      <c r="K255" s="36">
        <f t="shared" si="10"/>
        <v>0</v>
      </c>
    </row>
    <row r="256" spans="1:17" x14ac:dyDescent="0.2">
      <c r="A256" s="75">
        <f t="shared" si="9"/>
        <v>45847</v>
      </c>
      <c r="B256" s="40">
        <f t="shared" si="11"/>
        <v>45847</v>
      </c>
      <c r="C256" s="31"/>
      <c r="D256" s="32"/>
      <c r="E256" s="31"/>
      <c r="F256" s="33"/>
      <c r="G256" s="31"/>
      <c r="H256" s="31"/>
      <c r="I256" s="34"/>
      <c r="J256" s="35"/>
      <c r="K256" s="36">
        <f t="shared" si="10"/>
        <v>0</v>
      </c>
    </row>
    <row r="257" spans="1:17" x14ac:dyDescent="0.2">
      <c r="A257" s="75">
        <f t="shared" si="9"/>
        <v>45848</v>
      </c>
      <c r="B257" s="40">
        <f t="shared" si="11"/>
        <v>45848</v>
      </c>
      <c r="C257" s="31"/>
      <c r="D257" s="32"/>
      <c r="E257" s="31"/>
      <c r="F257" s="33"/>
      <c r="G257" s="31"/>
      <c r="H257" s="31"/>
      <c r="I257" s="34"/>
      <c r="J257" s="35"/>
      <c r="K257" s="36">
        <f t="shared" si="10"/>
        <v>0</v>
      </c>
    </row>
    <row r="258" spans="1:17" x14ac:dyDescent="0.2">
      <c r="A258" s="75">
        <f t="shared" si="9"/>
        <v>45849</v>
      </c>
      <c r="B258" s="40">
        <f t="shared" si="11"/>
        <v>45849</v>
      </c>
      <c r="C258" s="31"/>
      <c r="D258" s="32"/>
      <c r="E258" s="31"/>
      <c r="F258" s="33"/>
      <c r="G258" s="31"/>
      <c r="H258" s="31"/>
      <c r="I258" s="34"/>
      <c r="J258" s="35"/>
      <c r="K258" s="36">
        <f t="shared" si="10"/>
        <v>0</v>
      </c>
    </row>
    <row r="259" spans="1:17" x14ac:dyDescent="0.2">
      <c r="A259" s="75">
        <f t="shared" si="9"/>
        <v>45850</v>
      </c>
      <c r="B259" s="40">
        <f t="shared" si="11"/>
        <v>45850</v>
      </c>
      <c r="C259" s="31"/>
      <c r="D259" s="32"/>
      <c r="E259" s="31"/>
      <c r="F259" s="33"/>
      <c r="G259" s="31"/>
      <c r="H259" s="31"/>
      <c r="I259" s="34"/>
      <c r="J259" s="35"/>
      <c r="K259" s="36">
        <f t="shared" si="10"/>
        <v>0</v>
      </c>
    </row>
    <row r="260" spans="1:17" x14ac:dyDescent="0.2">
      <c r="A260" s="75">
        <f t="shared" ref="A260:A323" si="12">B260</f>
        <v>45851</v>
      </c>
      <c r="B260" s="40">
        <f t="shared" si="11"/>
        <v>45851</v>
      </c>
      <c r="C260" s="31"/>
      <c r="D260" s="32"/>
      <c r="E260" s="31"/>
      <c r="F260" s="33"/>
      <c r="G260" s="31"/>
      <c r="H260" s="31"/>
      <c r="I260" s="34"/>
      <c r="J260" s="35"/>
      <c r="K260" s="36">
        <f t="shared" ref="K260:K323" si="13">(D260-C260)+(F260-E260)+(H260-G260)+I260+J260</f>
        <v>0</v>
      </c>
    </row>
    <row r="261" spans="1:17" x14ac:dyDescent="0.2">
      <c r="A261" s="76">
        <f t="shared" si="12"/>
        <v>45852</v>
      </c>
      <c r="B261" s="44">
        <f t="shared" ref="B261:B324" si="14">B260+1</f>
        <v>45852</v>
      </c>
      <c r="C261" s="45"/>
      <c r="D261" s="46"/>
      <c r="E261" s="45"/>
      <c r="F261" s="47"/>
      <c r="G261" s="45"/>
      <c r="H261" s="45"/>
      <c r="I261" s="48"/>
      <c r="J261" s="49"/>
      <c r="K261" s="50">
        <f t="shared" si="13"/>
        <v>0</v>
      </c>
      <c r="L261" s="51">
        <f>SUM(K255:K261)</f>
        <v>0</v>
      </c>
      <c r="M261" s="23" t="str">
        <f>IF(L261&lt;$R$2,"00:00",L261-$R$2)</f>
        <v>00:00</v>
      </c>
      <c r="N261" s="23">
        <f>IF(L261&gt;$R$2,"00:00",$R$2-L261)</f>
        <v>0.75</v>
      </c>
      <c r="O261" s="52">
        <f>IF(M261&lt;N261,M261+O254,O254-N261)</f>
        <v>-24.649305555555557</v>
      </c>
      <c r="P261" s="51"/>
      <c r="Q261" s="51"/>
    </row>
    <row r="262" spans="1:17" x14ac:dyDescent="0.2">
      <c r="A262" s="75">
        <f t="shared" si="12"/>
        <v>45853</v>
      </c>
      <c r="B262" s="54">
        <f t="shared" si="14"/>
        <v>45853</v>
      </c>
      <c r="C262" s="31"/>
      <c r="D262" s="32"/>
      <c r="E262" s="31"/>
      <c r="F262" s="33"/>
      <c r="G262" s="31"/>
      <c r="H262" s="31"/>
      <c r="I262" s="34"/>
      <c r="J262" s="35"/>
      <c r="K262" s="36">
        <f t="shared" si="13"/>
        <v>0</v>
      </c>
    </row>
    <row r="263" spans="1:17" x14ac:dyDescent="0.2">
      <c r="A263" s="75">
        <f t="shared" si="12"/>
        <v>45854</v>
      </c>
      <c r="B263" s="54">
        <f t="shared" si="14"/>
        <v>45854</v>
      </c>
      <c r="C263" s="31"/>
      <c r="D263" s="32"/>
      <c r="E263" s="31"/>
      <c r="F263" s="33"/>
      <c r="G263" s="31"/>
      <c r="H263" s="31"/>
      <c r="I263" s="34"/>
      <c r="J263" s="35"/>
      <c r="K263" s="36">
        <f t="shared" si="13"/>
        <v>0</v>
      </c>
    </row>
    <row r="264" spans="1:17" x14ac:dyDescent="0.2">
      <c r="A264" s="75">
        <f t="shared" si="12"/>
        <v>45855</v>
      </c>
      <c r="B264" s="54">
        <f t="shared" si="14"/>
        <v>45855</v>
      </c>
      <c r="C264" s="31"/>
      <c r="D264" s="32"/>
      <c r="E264" s="31"/>
      <c r="F264" s="33"/>
      <c r="G264" s="31"/>
      <c r="H264" s="31"/>
      <c r="I264" s="34"/>
      <c r="J264" s="35"/>
      <c r="K264" s="36">
        <f t="shared" si="13"/>
        <v>0</v>
      </c>
    </row>
    <row r="265" spans="1:17" x14ac:dyDescent="0.2">
      <c r="A265" s="75">
        <f t="shared" si="12"/>
        <v>45856</v>
      </c>
      <c r="B265" s="54">
        <f t="shared" si="14"/>
        <v>45856</v>
      </c>
      <c r="C265" s="31"/>
      <c r="D265" s="32"/>
      <c r="E265" s="31"/>
      <c r="F265" s="33"/>
      <c r="G265" s="31"/>
      <c r="H265" s="31"/>
      <c r="I265" s="34"/>
      <c r="J265" s="35"/>
      <c r="K265" s="36">
        <f t="shared" si="13"/>
        <v>0</v>
      </c>
    </row>
    <row r="266" spans="1:17" x14ac:dyDescent="0.2">
      <c r="A266" s="75">
        <f t="shared" si="12"/>
        <v>45857</v>
      </c>
      <c r="B266" s="54">
        <f t="shared" si="14"/>
        <v>45857</v>
      </c>
      <c r="C266" s="31"/>
      <c r="D266" s="32"/>
      <c r="E266" s="31"/>
      <c r="F266" s="33"/>
      <c r="G266" s="31"/>
      <c r="H266" s="31"/>
      <c r="I266" s="34"/>
      <c r="J266" s="35"/>
      <c r="K266" s="36">
        <f t="shared" si="13"/>
        <v>0</v>
      </c>
    </row>
    <row r="267" spans="1:17" x14ac:dyDescent="0.2">
      <c r="A267" s="75">
        <f t="shared" si="12"/>
        <v>45858</v>
      </c>
      <c r="B267" s="54">
        <f t="shared" si="14"/>
        <v>45858</v>
      </c>
      <c r="C267" s="31"/>
      <c r="D267" s="32"/>
      <c r="E267" s="31"/>
      <c r="F267" s="33"/>
      <c r="G267" s="31"/>
      <c r="H267" s="31"/>
      <c r="I267" s="34"/>
      <c r="J267" s="35"/>
      <c r="K267" s="36">
        <f t="shared" si="13"/>
        <v>0</v>
      </c>
    </row>
    <row r="268" spans="1:17" x14ac:dyDescent="0.2">
      <c r="A268" s="76">
        <f t="shared" si="12"/>
        <v>45859</v>
      </c>
      <c r="B268" s="56">
        <f t="shared" si="14"/>
        <v>45859</v>
      </c>
      <c r="C268" s="45"/>
      <c r="D268" s="46"/>
      <c r="E268" s="45"/>
      <c r="F268" s="47"/>
      <c r="G268" s="45"/>
      <c r="H268" s="45"/>
      <c r="I268" s="48"/>
      <c r="J268" s="49"/>
      <c r="K268" s="50">
        <f t="shared" si="13"/>
        <v>0</v>
      </c>
      <c r="L268" s="51">
        <f>SUM(K262:K268)</f>
        <v>0</v>
      </c>
      <c r="M268" s="23" t="str">
        <f>IF(L268&lt;$R$2,"00:00",L268-$R$2)</f>
        <v>00:00</v>
      </c>
      <c r="N268" s="23">
        <f>IF(L268&gt;$R$2,"00:00",$R$2-L268)</f>
        <v>0.75</v>
      </c>
      <c r="O268" s="52">
        <f>IF(M268&lt;N268,M268+O261,O261-N268)</f>
        <v>-25.399305555555557</v>
      </c>
      <c r="P268" s="51"/>
      <c r="Q268" s="51"/>
    </row>
    <row r="269" spans="1:17" x14ac:dyDescent="0.2">
      <c r="A269" s="75">
        <f t="shared" si="12"/>
        <v>45860</v>
      </c>
      <c r="B269" s="40">
        <f t="shared" si="14"/>
        <v>45860</v>
      </c>
      <c r="C269" s="31"/>
      <c r="D269" s="32"/>
      <c r="E269" s="31"/>
      <c r="F269" s="33"/>
      <c r="G269" s="31"/>
      <c r="H269" s="31"/>
      <c r="I269" s="34"/>
      <c r="J269" s="35"/>
      <c r="K269" s="36">
        <f t="shared" si="13"/>
        <v>0</v>
      </c>
    </row>
    <row r="270" spans="1:17" x14ac:dyDescent="0.2">
      <c r="A270" s="75">
        <f t="shared" si="12"/>
        <v>45861</v>
      </c>
      <c r="B270" s="40">
        <f t="shared" si="14"/>
        <v>45861</v>
      </c>
      <c r="C270" s="31"/>
      <c r="D270" s="32"/>
      <c r="E270" s="31"/>
      <c r="F270" s="33"/>
      <c r="G270" s="31"/>
      <c r="H270" s="31"/>
      <c r="I270" s="34"/>
      <c r="J270" s="35"/>
      <c r="K270" s="36">
        <f t="shared" si="13"/>
        <v>0</v>
      </c>
    </row>
    <row r="271" spans="1:17" x14ac:dyDescent="0.2">
      <c r="A271" s="75">
        <f t="shared" si="12"/>
        <v>45862</v>
      </c>
      <c r="B271" s="40">
        <f t="shared" si="14"/>
        <v>45862</v>
      </c>
      <c r="C271" s="31"/>
      <c r="D271" s="32"/>
      <c r="E271" s="31"/>
      <c r="F271" s="33"/>
      <c r="G271" s="31"/>
      <c r="H271" s="31"/>
      <c r="I271" s="34"/>
      <c r="J271" s="35"/>
      <c r="K271" s="36">
        <f t="shared" si="13"/>
        <v>0</v>
      </c>
    </row>
    <row r="272" spans="1:17" x14ac:dyDescent="0.2">
      <c r="A272" s="75">
        <f t="shared" si="12"/>
        <v>45863</v>
      </c>
      <c r="B272" s="40">
        <f t="shared" si="14"/>
        <v>45863</v>
      </c>
      <c r="C272" s="31"/>
      <c r="D272" s="32"/>
      <c r="E272" s="31"/>
      <c r="F272" s="33"/>
      <c r="G272" s="31"/>
      <c r="H272" s="31"/>
      <c r="I272" s="34"/>
      <c r="J272" s="35"/>
      <c r="K272" s="36">
        <f t="shared" si="13"/>
        <v>0</v>
      </c>
    </row>
    <row r="273" spans="1:17" x14ac:dyDescent="0.2">
      <c r="A273" s="75">
        <f t="shared" si="12"/>
        <v>45864</v>
      </c>
      <c r="B273" s="40">
        <f t="shared" si="14"/>
        <v>45864</v>
      </c>
      <c r="C273" s="31"/>
      <c r="D273" s="32"/>
      <c r="E273" s="31"/>
      <c r="F273" s="33"/>
      <c r="G273" s="31"/>
      <c r="H273" s="31"/>
      <c r="I273" s="34"/>
      <c r="J273" s="35"/>
      <c r="K273" s="36">
        <f t="shared" si="13"/>
        <v>0</v>
      </c>
    </row>
    <row r="274" spans="1:17" x14ac:dyDescent="0.2">
      <c r="A274" s="75">
        <f t="shared" si="12"/>
        <v>45865</v>
      </c>
      <c r="B274" s="40">
        <f t="shared" si="14"/>
        <v>45865</v>
      </c>
      <c r="C274" s="31"/>
      <c r="D274" s="32"/>
      <c r="E274" s="31"/>
      <c r="F274" s="33"/>
      <c r="G274" s="31"/>
      <c r="H274" s="31"/>
      <c r="I274" s="34"/>
      <c r="J274" s="35"/>
      <c r="K274" s="36">
        <f t="shared" si="13"/>
        <v>0</v>
      </c>
    </row>
    <row r="275" spans="1:17" x14ac:dyDescent="0.2">
      <c r="A275" s="76">
        <f t="shared" si="12"/>
        <v>45866</v>
      </c>
      <c r="B275" s="44">
        <f t="shared" si="14"/>
        <v>45866</v>
      </c>
      <c r="C275" s="45"/>
      <c r="D275" s="46"/>
      <c r="E275" s="45"/>
      <c r="F275" s="47"/>
      <c r="G275" s="45"/>
      <c r="H275" s="45"/>
      <c r="I275" s="48"/>
      <c r="J275" s="49"/>
      <c r="K275" s="50">
        <f t="shared" si="13"/>
        <v>0</v>
      </c>
      <c r="L275" s="51">
        <f>SUM(K269:K275)</f>
        <v>0</v>
      </c>
      <c r="M275" s="23" t="str">
        <f>IF(L275&lt;$R$2,"00:00",L275-$R$2)</f>
        <v>00:00</v>
      </c>
      <c r="N275" s="23">
        <f>IF(L275&gt;$R$2,"00:00",$R$2-L275)</f>
        <v>0.75</v>
      </c>
      <c r="O275" s="52">
        <f>IF(M275&lt;N275,M275+O268,O268-N275)</f>
        <v>-26.149305555555557</v>
      </c>
      <c r="P275" s="51"/>
      <c r="Q275" s="51"/>
    </row>
    <row r="276" spans="1:17" x14ac:dyDescent="0.2">
      <c r="A276" s="75">
        <f t="shared" si="12"/>
        <v>45867</v>
      </c>
      <c r="B276" s="54">
        <f t="shared" si="14"/>
        <v>45867</v>
      </c>
      <c r="C276" s="31"/>
      <c r="D276" s="32"/>
      <c r="E276" s="31"/>
      <c r="F276" s="33"/>
      <c r="G276" s="31"/>
      <c r="H276" s="31"/>
      <c r="I276" s="34"/>
      <c r="J276" s="35"/>
      <c r="K276" s="36">
        <f t="shared" si="13"/>
        <v>0</v>
      </c>
    </row>
    <row r="277" spans="1:17" x14ac:dyDescent="0.2">
      <c r="A277" s="75">
        <f t="shared" si="12"/>
        <v>45868</v>
      </c>
      <c r="B277" s="54">
        <f t="shared" si="14"/>
        <v>45868</v>
      </c>
      <c r="C277" s="31"/>
      <c r="D277" s="32"/>
      <c r="E277" s="31"/>
      <c r="F277" s="33"/>
      <c r="G277" s="31"/>
      <c r="H277" s="31"/>
      <c r="I277" s="34"/>
      <c r="J277" s="35"/>
      <c r="K277" s="36">
        <f t="shared" si="13"/>
        <v>0</v>
      </c>
    </row>
    <row r="278" spans="1:17" x14ac:dyDescent="0.2">
      <c r="A278" s="75">
        <f t="shared" si="12"/>
        <v>45869</v>
      </c>
      <c r="B278" s="54">
        <f t="shared" si="14"/>
        <v>45869</v>
      </c>
      <c r="C278" s="31"/>
      <c r="D278" s="32"/>
      <c r="E278" s="31"/>
      <c r="F278" s="33"/>
      <c r="G278" s="31"/>
      <c r="H278" s="31"/>
      <c r="I278" s="34"/>
      <c r="J278" s="35"/>
      <c r="K278" s="36">
        <f t="shared" si="13"/>
        <v>0</v>
      </c>
    </row>
    <row r="279" spans="1:17" x14ac:dyDescent="0.2">
      <c r="A279" s="75">
        <f t="shared" si="12"/>
        <v>45870</v>
      </c>
      <c r="B279" s="54">
        <f t="shared" si="14"/>
        <v>45870</v>
      </c>
      <c r="C279" s="31"/>
      <c r="D279" s="32"/>
      <c r="E279" s="31"/>
      <c r="F279" s="33"/>
      <c r="G279" s="31"/>
      <c r="H279" s="31"/>
      <c r="I279" s="34"/>
      <c r="J279" s="35"/>
      <c r="K279" s="36">
        <f t="shared" si="13"/>
        <v>0</v>
      </c>
    </row>
    <row r="280" spans="1:17" x14ac:dyDescent="0.2">
      <c r="A280" s="75">
        <f t="shared" si="12"/>
        <v>45871</v>
      </c>
      <c r="B280" s="54">
        <f t="shared" si="14"/>
        <v>45871</v>
      </c>
      <c r="C280" s="31"/>
      <c r="D280" s="32"/>
      <c r="E280" s="31"/>
      <c r="F280" s="33"/>
      <c r="G280" s="31"/>
      <c r="H280" s="31"/>
      <c r="I280" s="34"/>
      <c r="J280" s="35"/>
      <c r="K280" s="36">
        <f t="shared" si="13"/>
        <v>0</v>
      </c>
    </row>
    <row r="281" spans="1:17" x14ac:dyDescent="0.2">
      <c r="A281" s="75">
        <f t="shared" si="12"/>
        <v>45872</v>
      </c>
      <c r="B281" s="54">
        <f t="shared" si="14"/>
        <v>45872</v>
      </c>
      <c r="C281" s="31"/>
      <c r="D281" s="32"/>
      <c r="E281" s="31"/>
      <c r="F281" s="33"/>
      <c r="G281" s="31"/>
      <c r="H281" s="31"/>
      <c r="I281" s="34"/>
      <c r="J281" s="35"/>
      <c r="K281" s="36">
        <f t="shared" si="13"/>
        <v>0</v>
      </c>
    </row>
    <row r="282" spans="1:17" x14ac:dyDescent="0.2">
      <c r="A282" s="76">
        <f t="shared" si="12"/>
        <v>45873</v>
      </c>
      <c r="B282" s="56">
        <f t="shared" si="14"/>
        <v>45873</v>
      </c>
      <c r="C282" s="45"/>
      <c r="D282" s="46"/>
      <c r="E282" s="45"/>
      <c r="F282" s="47"/>
      <c r="G282" s="45"/>
      <c r="H282" s="45"/>
      <c r="I282" s="48"/>
      <c r="J282" s="49"/>
      <c r="K282" s="50">
        <f t="shared" si="13"/>
        <v>0</v>
      </c>
      <c r="L282" s="51">
        <f>SUM(K276:K282)</f>
        <v>0</v>
      </c>
      <c r="M282" s="23" t="str">
        <f>IF(L282&lt;$R$2,"00:00",L282-$R$2)</f>
        <v>00:00</v>
      </c>
      <c r="N282" s="23">
        <f>IF(L282&gt;$R$2,"00:00",$R$2-L282)</f>
        <v>0.75</v>
      </c>
      <c r="O282" s="52">
        <f>IF(M282&lt;N282,M282+O275,O275-N282)</f>
        <v>-26.899305555555557</v>
      </c>
      <c r="P282" s="51"/>
      <c r="Q282" s="51"/>
    </row>
    <row r="283" spans="1:17" x14ac:dyDescent="0.2">
      <c r="A283" s="75">
        <f t="shared" si="12"/>
        <v>45874</v>
      </c>
      <c r="B283" s="40">
        <f t="shared" si="14"/>
        <v>45874</v>
      </c>
      <c r="C283" s="31"/>
      <c r="D283" s="32"/>
      <c r="E283" s="31"/>
      <c r="F283" s="33"/>
      <c r="G283" s="31"/>
      <c r="H283" s="31"/>
      <c r="I283" s="34"/>
      <c r="J283" s="35"/>
      <c r="K283" s="36">
        <f t="shared" si="13"/>
        <v>0</v>
      </c>
    </row>
    <row r="284" spans="1:17" x14ac:dyDescent="0.2">
      <c r="A284" s="75">
        <f t="shared" si="12"/>
        <v>45875</v>
      </c>
      <c r="B284" s="40">
        <f t="shared" si="14"/>
        <v>45875</v>
      </c>
      <c r="C284" s="31"/>
      <c r="D284" s="32"/>
      <c r="E284" s="31"/>
      <c r="F284" s="33"/>
      <c r="G284" s="31"/>
      <c r="H284" s="31"/>
      <c r="I284" s="34"/>
      <c r="J284" s="35"/>
      <c r="K284" s="36">
        <f t="shared" si="13"/>
        <v>0</v>
      </c>
    </row>
    <row r="285" spans="1:17" x14ac:dyDescent="0.2">
      <c r="A285" s="75">
        <f t="shared" si="12"/>
        <v>45876</v>
      </c>
      <c r="B285" s="40">
        <f t="shared" si="14"/>
        <v>45876</v>
      </c>
      <c r="C285" s="31"/>
      <c r="D285" s="32"/>
      <c r="E285" s="31"/>
      <c r="F285" s="33"/>
      <c r="G285" s="31"/>
      <c r="H285" s="31"/>
      <c r="I285" s="34"/>
      <c r="J285" s="35"/>
      <c r="K285" s="36">
        <f t="shared" si="13"/>
        <v>0</v>
      </c>
    </row>
    <row r="286" spans="1:17" x14ac:dyDescent="0.2">
      <c r="A286" s="75">
        <f t="shared" si="12"/>
        <v>45877</v>
      </c>
      <c r="B286" s="40">
        <f t="shared" si="14"/>
        <v>45877</v>
      </c>
      <c r="C286" s="31"/>
      <c r="D286" s="32"/>
      <c r="E286" s="31"/>
      <c r="F286" s="33"/>
      <c r="G286" s="31"/>
      <c r="H286" s="31"/>
      <c r="I286" s="34"/>
      <c r="J286" s="35"/>
      <c r="K286" s="36">
        <f t="shared" si="13"/>
        <v>0</v>
      </c>
    </row>
    <row r="287" spans="1:17" x14ac:dyDescent="0.2">
      <c r="A287" s="75">
        <f t="shared" si="12"/>
        <v>45878</v>
      </c>
      <c r="B287" s="40">
        <f t="shared" si="14"/>
        <v>45878</v>
      </c>
      <c r="C287" s="31"/>
      <c r="D287" s="32"/>
      <c r="E287" s="31"/>
      <c r="F287" s="33"/>
      <c r="G287" s="31"/>
      <c r="H287" s="31"/>
      <c r="I287" s="34"/>
      <c r="J287" s="35"/>
      <c r="K287" s="36">
        <f t="shared" si="13"/>
        <v>0</v>
      </c>
    </row>
    <row r="288" spans="1:17" x14ac:dyDescent="0.2">
      <c r="A288" s="75">
        <f t="shared" si="12"/>
        <v>45879</v>
      </c>
      <c r="B288" s="40">
        <f t="shared" si="14"/>
        <v>45879</v>
      </c>
      <c r="C288" s="31"/>
      <c r="D288" s="32"/>
      <c r="E288" s="31"/>
      <c r="F288" s="33"/>
      <c r="G288" s="31"/>
      <c r="H288" s="31"/>
      <c r="I288" s="34"/>
      <c r="J288" s="35"/>
      <c r="K288" s="36">
        <f t="shared" si="13"/>
        <v>0</v>
      </c>
    </row>
    <row r="289" spans="1:17" x14ac:dyDescent="0.2">
      <c r="A289" s="76">
        <f t="shared" si="12"/>
        <v>45880</v>
      </c>
      <c r="B289" s="44">
        <f t="shared" si="14"/>
        <v>45880</v>
      </c>
      <c r="C289" s="45"/>
      <c r="D289" s="46"/>
      <c r="E289" s="45"/>
      <c r="F289" s="47"/>
      <c r="G289" s="45"/>
      <c r="H289" s="45"/>
      <c r="I289" s="48"/>
      <c r="J289" s="49"/>
      <c r="K289" s="50">
        <f t="shared" si="13"/>
        <v>0</v>
      </c>
      <c r="L289" s="51">
        <f>SUM(K283:K289)</f>
        <v>0</v>
      </c>
      <c r="M289" s="23" t="str">
        <f>IF(L289&lt;$R$2,"00:00",L289-$R$2)</f>
        <v>00:00</v>
      </c>
      <c r="N289" s="23">
        <f>IF(L289&gt;$R$2,"00:00",$R$2-L289)</f>
        <v>0.75</v>
      </c>
      <c r="O289" s="52">
        <f>IF(M289&lt;N289,M289+O282,O282-N289)</f>
        <v>-27.649305555555557</v>
      </c>
      <c r="P289" s="51"/>
      <c r="Q289" s="51"/>
    </row>
    <row r="290" spans="1:17" x14ac:dyDescent="0.2">
      <c r="A290" s="75">
        <f t="shared" si="12"/>
        <v>45881</v>
      </c>
      <c r="B290" s="54">
        <f t="shared" si="14"/>
        <v>45881</v>
      </c>
      <c r="C290" s="31"/>
      <c r="D290" s="32"/>
      <c r="E290" s="31"/>
      <c r="F290" s="33"/>
      <c r="G290" s="31"/>
      <c r="H290" s="31"/>
      <c r="I290" s="34"/>
      <c r="J290" s="35"/>
      <c r="K290" s="36">
        <f t="shared" si="13"/>
        <v>0</v>
      </c>
    </row>
    <row r="291" spans="1:17" x14ac:dyDescent="0.2">
      <c r="A291" s="75">
        <f t="shared" si="12"/>
        <v>45882</v>
      </c>
      <c r="B291" s="54">
        <f t="shared" si="14"/>
        <v>45882</v>
      </c>
      <c r="C291" s="31"/>
      <c r="D291" s="32"/>
      <c r="E291" s="31"/>
      <c r="F291" s="33"/>
      <c r="G291" s="31"/>
      <c r="H291" s="31"/>
      <c r="I291" s="34"/>
      <c r="J291" s="35"/>
      <c r="K291" s="36">
        <f t="shared" si="13"/>
        <v>0</v>
      </c>
    </row>
    <row r="292" spans="1:17" x14ac:dyDescent="0.2">
      <c r="A292" s="75">
        <f t="shared" si="12"/>
        <v>45883</v>
      </c>
      <c r="B292" s="54">
        <f t="shared" si="14"/>
        <v>45883</v>
      </c>
      <c r="C292" s="31"/>
      <c r="D292" s="32"/>
      <c r="E292" s="31"/>
      <c r="F292" s="33"/>
      <c r="G292" s="31"/>
      <c r="H292" s="31"/>
      <c r="I292" s="34"/>
      <c r="J292" s="35"/>
      <c r="K292" s="36">
        <f t="shared" si="13"/>
        <v>0</v>
      </c>
    </row>
    <row r="293" spans="1:17" x14ac:dyDescent="0.2">
      <c r="A293" s="75">
        <f t="shared" si="12"/>
        <v>45884</v>
      </c>
      <c r="B293" s="54">
        <f t="shared" si="14"/>
        <v>45884</v>
      </c>
      <c r="C293" s="31"/>
      <c r="D293" s="32"/>
      <c r="E293" s="31"/>
      <c r="F293" s="33"/>
      <c r="G293" s="31"/>
      <c r="H293" s="31"/>
      <c r="I293" s="34"/>
      <c r="J293" s="35"/>
      <c r="K293" s="36">
        <f t="shared" si="13"/>
        <v>0</v>
      </c>
    </row>
    <row r="294" spans="1:17" x14ac:dyDescent="0.2">
      <c r="A294" s="75">
        <f t="shared" si="12"/>
        <v>45885</v>
      </c>
      <c r="B294" s="54">
        <f t="shared" si="14"/>
        <v>45885</v>
      </c>
      <c r="C294" s="31"/>
      <c r="D294" s="32"/>
      <c r="E294" s="31"/>
      <c r="F294" s="33"/>
      <c r="G294" s="31"/>
      <c r="H294" s="31"/>
      <c r="I294" s="34"/>
      <c r="J294" s="35"/>
      <c r="K294" s="36">
        <f t="shared" si="13"/>
        <v>0</v>
      </c>
    </row>
    <row r="295" spans="1:17" x14ac:dyDescent="0.2">
      <c r="A295" s="75">
        <f t="shared" si="12"/>
        <v>45886</v>
      </c>
      <c r="B295" s="54">
        <f t="shared" si="14"/>
        <v>45886</v>
      </c>
      <c r="C295" s="31"/>
      <c r="D295" s="32"/>
      <c r="E295" s="31"/>
      <c r="F295" s="33"/>
      <c r="G295" s="31"/>
      <c r="H295" s="31"/>
      <c r="I295" s="34"/>
      <c r="J295" s="35"/>
      <c r="K295" s="36">
        <f t="shared" si="13"/>
        <v>0</v>
      </c>
    </row>
    <row r="296" spans="1:17" x14ac:dyDescent="0.2">
      <c r="A296" s="76">
        <f t="shared" si="12"/>
        <v>45887</v>
      </c>
      <c r="B296" s="56">
        <f t="shared" si="14"/>
        <v>45887</v>
      </c>
      <c r="C296" s="45"/>
      <c r="D296" s="46"/>
      <c r="E296" s="45"/>
      <c r="F296" s="47"/>
      <c r="G296" s="45"/>
      <c r="H296" s="45"/>
      <c r="I296" s="48"/>
      <c r="J296" s="49"/>
      <c r="K296" s="50">
        <f t="shared" si="13"/>
        <v>0</v>
      </c>
      <c r="L296" s="51">
        <f>SUM(K290:K296)</f>
        <v>0</v>
      </c>
      <c r="M296" s="23" t="str">
        <f>IF(L296&lt;$R$2,"00:00",L296-$R$2)</f>
        <v>00:00</v>
      </c>
      <c r="N296" s="23">
        <f>IF(L296&gt;$R$2,"00:00",$R$2-L296)</f>
        <v>0.75</v>
      </c>
      <c r="O296" s="52">
        <f>IF(M296&lt;N296,M296+O289,O289-N296)</f>
        <v>-28.399305555555557</v>
      </c>
      <c r="P296" s="51"/>
      <c r="Q296" s="51"/>
    </row>
    <row r="297" spans="1:17" x14ac:dyDescent="0.2">
      <c r="A297" s="75">
        <f t="shared" si="12"/>
        <v>45888</v>
      </c>
      <c r="B297" s="40">
        <f t="shared" si="14"/>
        <v>45888</v>
      </c>
      <c r="C297" s="31"/>
      <c r="D297" s="32"/>
      <c r="E297" s="31"/>
      <c r="F297" s="33"/>
      <c r="G297" s="31"/>
      <c r="H297" s="31"/>
      <c r="I297" s="34"/>
      <c r="J297" s="35"/>
      <c r="K297" s="36">
        <f t="shared" si="13"/>
        <v>0</v>
      </c>
    </row>
    <row r="298" spans="1:17" x14ac:dyDescent="0.2">
      <c r="A298" s="75">
        <f t="shared" si="12"/>
        <v>45889</v>
      </c>
      <c r="B298" s="40">
        <f t="shared" si="14"/>
        <v>45889</v>
      </c>
      <c r="C298" s="31"/>
      <c r="D298" s="32"/>
      <c r="E298" s="31"/>
      <c r="F298" s="33"/>
      <c r="G298" s="31"/>
      <c r="H298" s="31"/>
      <c r="I298" s="34"/>
      <c r="J298" s="35"/>
      <c r="K298" s="36">
        <f t="shared" si="13"/>
        <v>0</v>
      </c>
    </row>
    <row r="299" spans="1:17" x14ac:dyDescent="0.2">
      <c r="A299" s="75">
        <f t="shared" si="12"/>
        <v>45890</v>
      </c>
      <c r="B299" s="40">
        <f t="shared" si="14"/>
        <v>45890</v>
      </c>
      <c r="C299" s="31"/>
      <c r="D299" s="32"/>
      <c r="E299" s="31"/>
      <c r="F299" s="33"/>
      <c r="G299" s="31"/>
      <c r="H299" s="31"/>
      <c r="I299" s="34"/>
      <c r="J299" s="35"/>
      <c r="K299" s="36">
        <f t="shared" si="13"/>
        <v>0</v>
      </c>
    </row>
    <row r="300" spans="1:17" x14ac:dyDescent="0.2">
      <c r="A300" s="75">
        <f t="shared" si="12"/>
        <v>45891</v>
      </c>
      <c r="B300" s="40">
        <f t="shared" si="14"/>
        <v>45891</v>
      </c>
      <c r="C300" s="31"/>
      <c r="D300" s="32"/>
      <c r="E300" s="31"/>
      <c r="F300" s="33"/>
      <c r="G300" s="31"/>
      <c r="H300" s="31"/>
      <c r="I300" s="34"/>
      <c r="J300" s="35"/>
      <c r="K300" s="36">
        <f t="shared" si="13"/>
        <v>0</v>
      </c>
    </row>
    <row r="301" spans="1:17" x14ac:dyDescent="0.2">
      <c r="A301" s="75">
        <f t="shared" si="12"/>
        <v>45892</v>
      </c>
      <c r="B301" s="40">
        <f t="shared" si="14"/>
        <v>45892</v>
      </c>
      <c r="C301" s="31"/>
      <c r="D301" s="32"/>
      <c r="E301" s="31"/>
      <c r="F301" s="33"/>
      <c r="G301" s="31"/>
      <c r="H301" s="31"/>
      <c r="I301" s="34"/>
      <c r="J301" s="35"/>
      <c r="K301" s="36">
        <f t="shared" si="13"/>
        <v>0</v>
      </c>
    </row>
    <row r="302" spans="1:17" x14ac:dyDescent="0.2">
      <c r="A302" s="75">
        <f t="shared" si="12"/>
        <v>45893</v>
      </c>
      <c r="B302" s="40">
        <f t="shared" si="14"/>
        <v>45893</v>
      </c>
      <c r="C302" s="31"/>
      <c r="D302" s="32"/>
      <c r="E302" s="31"/>
      <c r="F302" s="33"/>
      <c r="G302" s="31"/>
      <c r="H302" s="31"/>
      <c r="I302" s="34"/>
      <c r="J302" s="35"/>
      <c r="K302" s="36">
        <f t="shared" si="13"/>
        <v>0</v>
      </c>
    </row>
    <row r="303" spans="1:17" x14ac:dyDescent="0.2">
      <c r="A303" s="76">
        <f t="shared" si="12"/>
        <v>45894</v>
      </c>
      <c r="B303" s="44">
        <f t="shared" si="14"/>
        <v>45894</v>
      </c>
      <c r="C303" s="45"/>
      <c r="D303" s="46"/>
      <c r="E303" s="45"/>
      <c r="F303" s="47"/>
      <c r="G303" s="45"/>
      <c r="H303" s="45"/>
      <c r="I303" s="48"/>
      <c r="J303" s="49"/>
      <c r="K303" s="50">
        <f t="shared" si="13"/>
        <v>0</v>
      </c>
      <c r="L303" s="51">
        <f>SUM(K297:K303)</f>
        <v>0</v>
      </c>
      <c r="M303" s="23" t="str">
        <f>IF(L303&lt;$R$2,"00:00",L303-$R$2)</f>
        <v>00:00</v>
      </c>
      <c r="N303" s="23">
        <f>IF(L303&gt;$R$2,"00:00",$R$2-L303)</f>
        <v>0.75</v>
      </c>
      <c r="O303" s="52">
        <f>IF(M303&lt;N303,M303+O296,O296-N303)</f>
        <v>-29.149305555555557</v>
      </c>
      <c r="P303" s="51"/>
      <c r="Q303" s="51"/>
    </row>
    <row r="304" spans="1:17" x14ac:dyDescent="0.2">
      <c r="A304" s="75">
        <f t="shared" si="12"/>
        <v>45895</v>
      </c>
      <c r="B304" s="54">
        <f t="shared" si="14"/>
        <v>45895</v>
      </c>
      <c r="C304" s="31"/>
      <c r="D304" s="32"/>
      <c r="E304" s="31"/>
      <c r="F304" s="33"/>
      <c r="G304" s="31"/>
      <c r="H304" s="31"/>
      <c r="I304" s="34"/>
      <c r="J304" s="35"/>
      <c r="K304" s="36">
        <f t="shared" si="13"/>
        <v>0</v>
      </c>
    </row>
    <row r="305" spans="1:19" x14ac:dyDescent="0.2">
      <c r="A305" s="75">
        <f t="shared" si="12"/>
        <v>45896</v>
      </c>
      <c r="B305" s="54">
        <f t="shared" si="14"/>
        <v>45896</v>
      </c>
      <c r="C305" s="31"/>
      <c r="D305" s="32"/>
      <c r="E305" s="31"/>
      <c r="F305" s="33"/>
      <c r="G305" s="31"/>
      <c r="H305" s="31"/>
      <c r="I305" s="34"/>
      <c r="J305" s="35"/>
      <c r="K305" s="36">
        <f t="shared" si="13"/>
        <v>0</v>
      </c>
    </row>
    <row r="306" spans="1:19" x14ac:dyDescent="0.2">
      <c r="A306" s="75">
        <f t="shared" si="12"/>
        <v>45897</v>
      </c>
      <c r="B306" s="54">
        <f t="shared" si="14"/>
        <v>45897</v>
      </c>
      <c r="C306" s="31"/>
      <c r="D306" s="32"/>
      <c r="E306" s="31"/>
      <c r="F306" s="33"/>
      <c r="G306" s="31"/>
      <c r="H306" s="31"/>
      <c r="I306" s="34"/>
      <c r="J306" s="35"/>
      <c r="K306" s="36">
        <f t="shared" si="13"/>
        <v>0</v>
      </c>
    </row>
    <row r="307" spans="1:19" x14ac:dyDescent="0.2">
      <c r="A307" s="75">
        <f t="shared" si="12"/>
        <v>45898</v>
      </c>
      <c r="B307" s="54">
        <f t="shared" si="14"/>
        <v>45898</v>
      </c>
      <c r="C307" s="31"/>
      <c r="D307" s="32"/>
      <c r="E307" s="31"/>
      <c r="F307" s="33"/>
      <c r="G307" s="31"/>
      <c r="H307" s="31"/>
      <c r="I307" s="34"/>
      <c r="J307" s="35"/>
      <c r="K307" s="36">
        <f t="shared" si="13"/>
        <v>0</v>
      </c>
    </row>
    <row r="308" spans="1:19" x14ac:dyDescent="0.2">
      <c r="A308" s="75">
        <f t="shared" si="12"/>
        <v>45899</v>
      </c>
      <c r="B308" s="54">
        <f t="shared" si="14"/>
        <v>45899</v>
      </c>
      <c r="C308" s="31"/>
      <c r="D308" s="32"/>
      <c r="E308" s="31"/>
      <c r="F308" s="33"/>
      <c r="G308" s="31"/>
      <c r="H308" s="31"/>
      <c r="I308" s="34"/>
      <c r="J308" s="35"/>
      <c r="K308" s="36">
        <f t="shared" si="13"/>
        <v>0</v>
      </c>
      <c r="R308" s="84"/>
    </row>
    <row r="309" spans="1:19" x14ac:dyDescent="0.2">
      <c r="A309" s="75">
        <f t="shared" si="12"/>
        <v>45900</v>
      </c>
      <c r="B309" s="54">
        <f t="shared" si="14"/>
        <v>45900</v>
      </c>
      <c r="C309" s="31"/>
      <c r="D309" s="32"/>
      <c r="E309" s="31"/>
      <c r="F309" s="33"/>
      <c r="G309" s="31"/>
      <c r="H309" s="31"/>
      <c r="I309" s="34"/>
      <c r="J309" s="35"/>
      <c r="K309" s="36">
        <f t="shared" si="13"/>
        <v>0</v>
      </c>
      <c r="R309" s="84"/>
    </row>
    <row r="310" spans="1:19" x14ac:dyDescent="0.2">
      <c r="A310" s="76">
        <f t="shared" si="12"/>
        <v>45901</v>
      </c>
      <c r="B310" s="56">
        <f t="shared" si="14"/>
        <v>45901</v>
      </c>
      <c r="C310" s="45"/>
      <c r="D310" s="46"/>
      <c r="E310" s="45"/>
      <c r="F310" s="47"/>
      <c r="G310" s="45"/>
      <c r="H310" s="45"/>
      <c r="I310" s="48"/>
      <c r="J310" s="49"/>
      <c r="K310" s="50">
        <f t="shared" si="13"/>
        <v>0</v>
      </c>
      <c r="L310" s="51">
        <f>SUM(K304:K310)</f>
        <v>0</v>
      </c>
      <c r="M310" s="23" t="str">
        <f>IF(L310&lt;$R$2,"00:00",L310-$R$2)</f>
        <v>00:00</v>
      </c>
      <c r="N310" s="23">
        <f>IF(L310&gt;$R$2,"00:00",$R$2-L310)</f>
        <v>0.75</v>
      </c>
      <c r="O310" s="52">
        <f>IF(M310&lt;N310,M310+O303,O303-N310)</f>
        <v>-29.899305555555557</v>
      </c>
      <c r="P310" s="51"/>
      <c r="Q310" s="51"/>
      <c r="R310" s="84"/>
    </row>
    <row r="311" spans="1:19" x14ac:dyDescent="0.2">
      <c r="A311" s="75">
        <f t="shared" si="12"/>
        <v>45902</v>
      </c>
      <c r="B311" s="40">
        <f t="shared" si="14"/>
        <v>45902</v>
      </c>
      <c r="C311" s="31"/>
      <c r="D311" s="32"/>
      <c r="E311" s="31"/>
      <c r="F311" s="33"/>
      <c r="G311" s="31"/>
      <c r="H311" s="31"/>
      <c r="I311" s="34"/>
      <c r="J311" s="35"/>
      <c r="K311" s="36">
        <f t="shared" si="13"/>
        <v>0</v>
      </c>
      <c r="R311" s="84"/>
    </row>
    <row r="312" spans="1:19" x14ac:dyDescent="0.2">
      <c r="A312" s="75">
        <f t="shared" si="12"/>
        <v>45903</v>
      </c>
      <c r="B312" s="40">
        <f t="shared" si="14"/>
        <v>45903</v>
      </c>
      <c r="C312" s="31"/>
      <c r="D312" s="32"/>
      <c r="E312" s="31"/>
      <c r="F312" s="33"/>
      <c r="G312" s="31"/>
      <c r="H312" s="31"/>
      <c r="I312" s="34"/>
      <c r="J312" s="35"/>
      <c r="K312" s="36">
        <f t="shared" si="13"/>
        <v>0</v>
      </c>
      <c r="R312" s="84"/>
    </row>
    <row r="313" spans="1:19" x14ac:dyDescent="0.2">
      <c r="A313" s="75">
        <f t="shared" si="12"/>
        <v>45904</v>
      </c>
      <c r="B313" s="40">
        <f t="shared" si="14"/>
        <v>45904</v>
      </c>
      <c r="C313" s="31"/>
      <c r="D313" s="32"/>
      <c r="E313" s="31"/>
      <c r="F313" s="33"/>
      <c r="G313" s="31"/>
      <c r="H313" s="31"/>
      <c r="I313" s="34"/>
      <c r="J313" s="35"/>
      <c r="K313" s="36">
        <f t="shared" si="13"/>
        <v>0</v>
      </c>
      <c r="R313" s="84"/>
      <c r="S313" s="59"/>
    </row>
    <row r="314" spans="1:19" x14ac:dyDescent="0.2">
      <c r="A314" s="75">
        <f t="shared" si="12"/>
        <v>45905</v>
      </c>
      <c r="B314" s="40">
        <f t="shared" si="14"/>
        <v>45905</v>
      </c>
      <c r="C314" s="31"/>
      <c r="D314" s="32"/>
      <c r="E314" s="31"/>
      <c r="F314" s="33"/>
      <c r="G314" s="31"/>
      <c r="H314" s="31"/>
      <c r="I314" s="34"/>
      <c r="J314" s="35"/>
      <c r="K314" s="36">
        <f t="shared" si="13"/>
        <v>0</v>
      </c>
      <c r="R314" s="84"/>
      <c r="S314" s="74"/>
    </row>
    <row r="315" spans="1:19" x14ac:dyDescent="0.2">
      <c r="A315" s="75">
        <f t="shared" si="12"/>
        <v>45906</v>
      </c>
      <c r="B315" s="40">
        <f t="shared" si="14"/>
        <v>45906</v>
      </c>
      <c r="C315" s="31"/>
      <c r="D315" s="32"/>
      <c r="E315" s="31"/>
      <c r="F315" s="33"/>
      <c r="G315" s="31"/>
      <c r="H315" s="31"/>
      <c r="I315" s="34"/>
      <c r="J315" s="35"/>
      <c r="K315" s="36">
        <f t="shared" si="13"/>
        <v>0</v>
      </c>
      <c r="R315" s="84"/>
    </row>
    <row r="316" spans="1:19" x14ac:dyDescent="0.2">
      <c r="A316" s="75">
        <f t="shared" si="12"/>
        <v>45907</v>
      </c>
      <c r="B316" s="40">
        <f t="shared" si="14"/>
        <v>45907</v>
      </c>
      <c r="C316" s="31"/>
      <c r="D316" s="32"/>
      <c r="E316" s="31"/>
      <c r="F316" s="33"/>
      <c r="G316" s="31"/>
      <c r="H316" s="31"/>
      <c r="I316" s="34"/>
      <c r="J316" s="35"/>
      <c r="K316" s="36">
        <f t="shared" si="13"/>
        <v>0</v>
      </c>
      <c r="R316" s="84"/>
    </row>
    <row r="317" spans="1:19" x14ac:dyDescent="0.2">
      <c r="A317" s="76">
        <f t="shared" si="12"/>
        <v>45908</v>
      </c>
      <c r="B317" s="44">
        <f t="shared" si="14"/>
        <v>45908</v>
      </c>
      <c r="C317" s="45"/>
      <c r="D317" s="46"/>
      <c r="E317" s="45"/>
      <c r="F317" s="47"/>
      <c r="G317" s="45"/>
      <c r="H317" s="45"/>
      <c r="I317" s="48"/>
      <c r="J317" s="49"/>
      <c r="K317" s="50">
        <f t="shared" si="13"/>
        <v>0</v>
      </c>
      <c r="L317" s="51">
        <f>SUM(K311:K317)</f>
        <v>0</v>
      </c>
      <c r="M317" s="23" t="str">
        <f>IF(L317&lt;$R$2,"00:00",L317-$R$2)</f>
        <v>00:00</v>
      </c>
      <c r="N317" s="23">
        <f>IF(L317&gt;$R$2,"00:00",$R$2-L317)</f>
        <v>0.75</v>
      </c>
      <c r="O317" s="52">
        <f>IF(M317&lt;N317,M317+O310,O310-N317)</f>
        <v>-30.649305555555557</v>
      </c>
      <c r="P317" s="51"/>
      <c r="Q317" s="51"/>
    </row>
    <row r="318" spans="1:19" x14ac:dyDescent="0.2">
      <c r="A318" s="75">
        <f t="shared" si="12"/>
        <v>45909</v>
      </c>
      <c r="B318" s="54">
        <f t="shared" si="14"/>
        <v>45909</v>
      </c>
      <c r="C318" s="31"/>
      <c r="D318" s="32"/>
      <c r="E318" s="31"/>
      <c r="F318" s="33"/>
      <c r="G318" s="31"/>
      <c r="H318" s="31"/>
      <c r="I318" s="34"/>
      <c r="J318" s="35"/>
      <c r="K318" s="36">
        <f t="shared" si="13"/>
        <v>0</v>
      </c>
    </row>
    <row r="319" spans="1:19" x14ac:dyDescent="0.2">
      <c r="A319" s="75">
        <f t="shared" si="12"/>
        <v>45910</v>
      </c>
      <c r="B319" s="54">
        <f t="shared" si="14"/>
        <v>45910</v>
      </c>
      <c r="C319" s="31"/>
      <c r="D319" s="32"/>
      <c r="E319" s="31"/>
      <c r="F319" s="33"/>
      <c r="G319" s="31"/>
      <c r="H319" s="31"/>
      <c r="I319" s="34"/>
      <c r="J319" s="35"/>
      <c r="K319" s="36">
        <f t="shared" si="13"/>
        <v>0</v>
      </c>
    </row>
    <row r="320" spans="1:19" x14ac:dyDescent="0.2">
      <c r="A320" s="75">
        <f t="shared" si="12"/>
        <v>45911</v>
      </c>
      <c r="B320" s="54">
        <f t="shared" si="14"/>
        <v>45911</v>
      </c>
      <c r="C320" s="31"/>
      <c r="D320" s="32"/>
      <c r="E320" s="31"/>
      <c r="F320" s="33"/>
      <c r="G320" s="31"/>
      <c r="H320" s="31"/>
      <c r="I320" s="34"/>
      <c r="J320" s="35"/>
      <c r="K320" s="36">
        <f t="shared" si="13"/>
        <v>0</v>
      </c>
    </row>
    <row r="321" spans="1:17" x14ac:dyDescent="0.2">
      <c r="A321" s="75">
        <f t="shared" si="12"/>
        <v>45912</v>
      </c>
      <c r="B321" s="54">
        <f t="shared" si="14"/>
        <v>45912</v>
      </c>
      <c r="C321" s="31"/>
      <c r="D321" s="32"/>
      <c r="E321" s="31"/>
      <c r="F321" s="33"/>
      <c r="G321" s="31"/>
      <c r="H321" s="31"/>
      <c r="I321" s="34"/>
      <c r="J321" s="35"/>
      <c r="K321" s="36">
        <f t="shared" si="13"/>
        <v>0</v>
      </c>
    </row>
    <row r="322" spans="1:17" x14ac:dyDescent="0.2">
      <c r="A322" s="75">
        <f t="shared" si="12"/>
        <v>45913</v>
      </c>
      <c r="B322" s="54">
        <f t="shared" si="14"/>
        <v>45913</v>
      </c>
      <c r="C322" s="31"/>
      <c r="D322" s="32"/>
      <c r="E322" s="31"/>
      <c r="F322" s="33"/>
      <c r="G322" s="31"/>
      <c r="H322" s="31"/>
      <c r="I322" s="34"/>
      <c r="J322" s="35"/>
      <c r="K322" s="36">
        <f t="shared" si="13"/>
        <v>0</v>
      </c>
    </row>
    <row r="323" spans="1:17" x14ac:dyDescent="0.2">
      <c r="A323" s="75">
        <f t="shared" si="12"/>
        <v>45914</v>
      </c>
      <c r="B323" s="54">
        <f t="shared" si="14"/>
        <v>45914</v>
      </c>
      <c r="C323" s="31"/>
      <c r="D323" s="32"/>
      <c r="E323" s="31"/>
      <c r="F323" s="33"/>
      <c r="G323" s="31"/>
      <c r="H323" s="31"/>
      <c r="I323" s="34"/>
      <c r="J323" s="35"/>
      <c r="K323" s="36">
        <f t="shared" si="13"/>
        <v>0</v>
      </c>
    </row>
    <row r="324" spans="1:17" x14ac:dyDescent="0.2">
      <c r="A324" s="76">
        <f t="shared" ref="A324:A373" si="15">B324</f>
        <v>45915</v>
      </c>
      <c r="B324" s="56">
        <f t="shared" si="14"/>
        <v>45915</v>
      </c>
      <c r="C324" s="45"/>
      <c r="D324" s="46"/>
      <c r="E324" s="45"/>
      <c r="F324" s="47"/>
      <c r="G324" s="45"/>
      <c r="H324" s="45"/>
      <c r="I324" s="48"/>
      <c r="J324" s="49"/>
      <c r="K324" s="50">
        <f t="shared" ref="K324:K373" si="16">(D324-C324)+(F324-E324)+(H324-G324)+I324+J324</f>
        <v>0</v>
      </c>
      <c r="L324" s="51">
        <f>SUM(K318:K324)</f>
        <v>0</v>
      </c>
      <c r="M324" s="23" t="str">
        <f>IF(L324&lt;$R$2,"00:00",L324-$R$2)</f>
        <v>00:00</v>
      </c>
      <c r="N324" s="23">
        <f>IF(L324&gt;$R$2,"00:00",$R$2-L324)</f>
        <v>0.75</v>
      </c>
      <c r="O324" s="52">
        <f>IF(M324&lt;N324,M324+O317,O317-N324)</f>
        <v>-31.399305555555557</v>
      </c>
      <c r="P324" s="51"/>
      <c r="Q324" s="51"/>
    </row>
    <row r="325" spans="1:17" x14ac:dyDescent="0.2">
      <c r="A325" s="75">
        <f t="shared" si="15"/>
        <v>45916</v>
      </c>
      <c r="B325" s="40">
        <f t="shared" ref="B325:B373" si="17">B324+1</f>
        <v>45916</v>
      </c>
      <c r="C325" s="31"/>
      <c r="D325" s="32"/>
      <c r="E325" s="31"/>
      <c r="F325" s="33"/>
      <c r="G325" s="31"/>
      <c r="H325" s="31"/>
      <c r="I325" s="34"/>
      <c r="J325" s="35"/>
      <c r="K325" s="36">
        <f t="shared" si="16"/>
        <v>0</v>
      </c>
    </row>
    <row r="326" spans="1:17" x14ac:dyDescent="0.2">
      <c r="A326" s="75">
        <f t="shared" si="15"/>
        <v>45917</v>
      </c>
      <c r="B326" s="40">
        <f t="shared" si="17"/>
        <v>45917</v>
      </c>
      <c r="C326" s="31"/>
      <c r="D326" s="32"/>
      <c r="E326" s="31"/>
      <c r="F326" s="33"/>
      <c r="G326" s="31"/>
      <c r="H326" s="31"/>
      <c r="I326" s="34"/>
      <c r="J326" s="35"/>
      <c r="K326" s="36">
        <f t="shared" si="16"/>
        <v>0</v>
      </c>
    </row>
    <row r="327" spans="1:17" x14ac:dyDescent="0.2">
      <c r="A327" s="75">
        <f t="shared" si="15"/>
        <v>45918</v>
      </c>
      <c r="B327" s="40">
        <f t="shared" si="17"/>
        <v>45918</v>
      </c>
      <c r="C327" s="31"/>
      <c r="D327" s="32"/>
      <c r="E327" s="31"/>
      <c r="F327" s="33"/>
      <c r="G327" s="31"/>
      <c r="H327" s="31"/>
      <c r="I327" s="34"/>
      <c r="J327" s="35"/>
      <c r="K327" s="36">
        <f t="shared" si="16"/>
        <v>0</v>
      </c>
    </row>
    <row r="328" spans="1:17" x14ac:dyDescent="0.2">
      <c r="A328" s="75">
        <f t="shared" si="15"/>
        <v>45919</v>
      </c>
      <c r="B328" s="40">
        <f t="shared" si="17"/>
        <v>45919</v>
      </c>
      <c r="C328" s="31"/>
      <c r="D328" s="32"/>
      <c r="E328" s="31"/>
      <c r="F328" s="33"/>
      <c r="G328" s="31"/>
      <c r="H328" s="31"/>
      <c r="I328" s="34"/>
      <c r="J328" s="35"/>
      <c r="K328" s="36">
        <f t="shared" si="16"/>
        <v>0</v>
      </c>
    </row>
    <row r="329" spans="1:17" x14ac:dyDescent="0.2">
      <c r="A329" s="75">
        <f t="shared" si="15"/>
        <v>45920</v>
      </c>
      <c r="B329" s="40">
        <f t="shared" si="17"/>
        <v>45920</v>
      </c>
      <c r="C329" s="31"/>
      <c r="D329" s="32"/>
      <c r="E329" s="31"/>
      <c r="F329" s="33"/>
      <c r="G329" s="31"/>
      <c r="H329" s="31"/>
      <c r="I329" s="34"/>
      <c r="J329" s="35"/>
      <c r="K329" s="36">
        <f t="shared" si="16"/>
        <v>0</v>
      </c>
    </row>
    <row r="330" spans="1:17" x14ac:dyDescent="0.2">
      <c r="A330" s="75">
        <f t="shared" si="15"/>
        <v>45921</v>
      </c>
      <c r="B330" s="40">
        <f t="shared" si="17"/>
        <v>45921</v>
      </c>
      <c r="C330" s="31"/>
      <c r="D330" s="32"/>
      <c r="E330" s="31"/>
      <c r="F330" s="33"/>
      <c r="G330" s="31"/>
      <c r="H330" s="31"/>
      <c r="I330" s="34"/>
      <c r="J330" s="35"/>
      <c r="K330" s="36">
        <f t="shared" si="16"/>
        <v>0</v>
      </c>
    </row>
    <row r="331" spans="1:17" x14ac:dyDescent="0.2">
      <c r="A331" s="76">
        <f t="shared" si="15"/>
        <v>45922</v>
      </c>
      <c r="B331" s="44">
        <f t="shared" si="17"/>
        <v>45922</v>
      </c>
      <c r="C331" s="45"/>
      <c r="D331" s="46"/>
      <c r="E331" s="45"/>
      <c r="F331" s="47"/>
      <c r="G331" s="45"/>
      <c r="H331" s="45"/>
      <c r="I331" s="48"/>
      <c r="J331" s="49"/>
      <c r="K331" s="50">
        <f t="shared" si="16"/>
        <v>0</v>
      </c>
      <c r="L331" s="51">
        <f>SUM(K325:K331)</f>
        <v>0</v>
      </c>
      <c r="M331" s="23" t="str">
        <f>IF(L331&lt;$R$2,"00:00",L331-$R$2)</f>
        <v>00:00</v>
      </c>
      <c r="N331" s="23">
        <f>IF(L331&gt;$R$2,"00:00",$R$2-L331)</f>
        <v>0.75</v>
      </c>
      <c r="O331" s="52">
        <f>IF(M331&lt;N331,M331+O324,O324-N331)</f>
        <v>-32.149305555555557</v>
      </c>
      <c r="P331" s="51"/>
      <c r="Q331" s="51"/>
    </row>
    <row r="332" spans="1:17" x14ac:dyDescent="0.2">
      <c r="A332" s="75">
        <f t="shared" si="15"/>
        <v>45923</v>
      </c>
      <c r="B332" s="54">
        <f t="shared" si="17"/>
        <v>45923</v>
      </c>
      <c r="C332" s="31"/>
      <c r="D332" s="32"/>
      <c r="E332" s="31"/>
      <c r="F332" s="33"/>
      <c r="G332" s="31"/>
      <c r="H332" s="31"/>
      <c r="I332" s="34"/>
      <c r="J332" s="35"/>
      <c r="K332" s="36">
        <f t="shared" si="16"/>
        <v>0</v>
      </c>
    </row>
    <row r="333" spans="1:17" x14ac:dyDescent="0.2">
      <c r="A333" s="75">
        <f t="shared" si="15"/>
        <v>45924</v>
      </c>
      <c r="B333" s="54">
        <f t="shared" si="17"/>
        <v>45924</v>
      </c>
      <c r="C333" s="31"/>
      <c r="D333" s="32"/>
      <c r="E333" s="31"/>
      <c r="F333" s="33"/>
      <c r="G333" s="31"/>
      <c r="H333" s="31"/>
      <c r="I333" s="34"/>
      <c r="J333" s="35"/>
      <c r="K333" s="36">
        <f t="shared" si="16"/>
        <v>0</v>
      </c>
    </row>
    <row r="334" spans="1:17" x14ac:dyDescent="0.2">
      <c r="A334" s="75">
        <f t="shared" si="15"/>
        <v>45925</v>
      </c>
      <c r="B334" s="54">
        <f t="shared" si="17"/>
        <v>45925</v>
      </c>
      <c r="C334" s="31"/>
      <c r="D334" s="32"/>
      <c r="E334" s="31"/>
      <c r="F334" s="33"/>
      <c r="G334" s="31"/>
      <c r="H334" s="31"/>
      <c r="I334" s="34"/>
      <c r="J334" s="35"/>
      <c r="K334" s="36">
        <f t="shared" si="16"/>
        <v>0</v>
      </c>
    </row>
    <row r="335" spans="1:17" x14ac:dyDescent="0.2">
      <c r="A335" s="75">
        <f t="shared" si="15"/>
        <v>45926</v>
      </c>
      <c r="B335" s="54">
        <f t="shared" si="17"/>
        <v>45926</v>
      </c>
      <c r="C335" s="31"/>
      <c r="D335" s="32"/>
      <c r="E335" s="31"/>
      <c r="F335" s="33"/>
      <c r="G335" s="31"/>
      <c r="H335" s="31"/>
      <c r="I335" s="34"/>
      <c r="J335" s="35"/>
      <c r="K335" s="36">
        <f t="shared" si="16"/>
        <v>0</v>
      </c>
    </row>
    <row r="336" spans="1:17" x14ac:dyDescent="0.2">
      <c r="A336" s="75">
        <f t="shared" si="15"/>
        <v>45927</v>
      </c>
      <c r="B336" s="54">
        <f t="shared" si="17"/>
        <v>45927</v>
      </c>
      <c r="C336" s="31"/>
      <c r="D336" s="32"/>
      <c r="E336" s="31"/>
      <c r="F336" s="33"/>
      <c r="G336" s="31"/>
      <c r="H336" s="31"/>
      <c r="I336" s="34"/>
      <c r="J336" s="35"/>
      <c r="K336" s="36">
        <f t="shared" si="16"/>
        <v>0</v>
      </c>
    </row>
    <row r="337" spans="1:18" x14ac:dyDescent="0.2">
      <c r="A337" s="75">
        <f t="shared" si="15"/>
        <v>45928</v>
      </c>
      <c r="B337" s="54">
        <f t="shared" si="17"/>
        <v>45928</v>
      </c>
      <c r="C337" s="31"/>
      <c r="D337" s="32"/>
      <c r="E337" s="31"/>
      <c r="F337" s="33"/>
      <c r="G337" s="31"/>
      <c r="H337" s="31"/>
      <c r="I337" s="34"/>
      <c r="J337" s="35"/>
      <c r="K337" s="36">
        <f t="shared" si="16"/>
        <v>0</v>
      </c>
    </row>
    <row r="338" spans="1:18" x14ac:dyDescent="0.2">
      <c r="A338" s="76">
        <f t="shared" si="15"/>
        <v>45929</v>
      </c>
      <c r="B338" s="56">
        <f t="shared" si="17"/>
        <v>45929</v>
      </c>
      <c r="C338" s="45"/>
      <c r="D338" s="46"/>
      <c r="E338" s="45"/>
      <c r="F338" s="47"/>
      <c r="G338" s="45"/>
      <c r="H338" s="45"/>
      <c r="I338" s="48"/>
      <c r="J338" s="49"/>
      <c r="K338" s="50">
        <f t="shared" si="16"/>
        <v>0</v>
      </c>
      <c r="L338" s="51">
        <f>SUM(K332:K338)</f>
        <v>0</v>
      </c>
      <c r="M338" s="23" t="str">
        <f>IF(L338&lt;$R$2,"00:00",L338-$R$2)</f>
        <v>00:00</v>
      </c>
      <c r="N338" s="23">
        <f>IF(L338&gt;$R$2,"00:00",$R$2-L338)</f>
        <v>0.75</v>
      </c>
      <c r="O338" s="52">
        <f>IF(M338&lt;N338,M338+O331,O331-N338)</f>
        <v>-32.899305555555557</v>
      </c>
      <c r="P338" s="51"/>
      <c r="Q338" s="51"/>
    </row>
    <row r="339" spans="1:18" x14ac:dyDescent="0.2">
      <c r="A339" s="75">
        <f t="shared" si="15"/>
        <v>45930</v>
      </c>
      <c r="B339" s="40">
        <f t="shared" si="17"/>
        <v>45930</v>
      </c>
      <c r="C339" s="31"/>
      <c r="D339" s="32"/>
      <c r="E339" s="31"/>
      <c r="F339" s="33"/>
      <c r="G339" s="31"/>
      <c r="H339" s="31"/>
      <c r="I339" s="34"/>
      <c r="J339" s="35"/>
      <c r="K339" s="36">
        <f t="shared" si="16"/>
        <v>0</v>
      </c>
    </row>
    <row r="340" spans="1:18" x14ac:dyDescent="0.2">
      <c r="A340" s="75">
        <f t="shared" si="15"/>
        <v>45931</v>
      </c>
      <c r="B340" s="40">
        <f t="shared" si="17"/>
        <v>45931</v>
      </c>
      <c r="C340" s="31"/>
      <c r="D340" s="32"/>
      <c r="E340" s="31"/>
      <c r="F340" s="33"/>
      <c r="G340" s="31"/>
      <c r="H340" s="31"/>
      <c r="I340" s="34"/>
      <c r="J340" s="35"/>
      <c r="K340" s="36">
        <f t="shared" si="16"/>
        <v>0</v>
      </c>
    </row>
    <row r="341" spans="1:18" x14ac:dyDescent="0.2">
      <c r="A341" s="75">
        <f t="shared" si="15"/>
        <v>45932</v>
      </c>
      <c r="B341" s="40">
        <f t="shared" si="17"/>
        <v>45932</v>
      </c>
      <c r="C341" s="31"/>
      <c r="D341" s="32"/>
      <c r="E341" s="31"/>
      <c r="F341" s="33"/>
      <c r="G341" s="31"/>
      <c r="H341" s="31"/>
      <c r="I341" s="34"/>
      <c r="J341" s="35"/>
      <c r="K341" s="36">
        <f t="shared" si="16"/>
        <v>0</v>
      </c>
    </row>
    <row r="342" spans="1:18" x14ac:dyDescent="0.2">
      <c r="A342" s="75">
        <f t="shared" si="15"/>
        <v>45933</v>
      </c>
      <c r="B342" s="40">
        <f t="shared" si="17"/>
        <v>45933</v>
      </c>
      <c r="C342" s="31"/>
      <c r="D342" s="32"/>
      <c r="E342" s="31"/>
      <c r="F342" s="33"/>
      <c r="G342" s="31"/>
      <c r="H342" s="31"/>
      <c r="I342" s="34"/>
      <c r="J342" s="35"/>
      <c r="K342" s="36">
        <f t="shared" si="16"/>
        <v>0</v>
      </c>
    </row>
    <row r="343" spans="1:18" x14ac:dyDescent="0.2">
      <c r="A343" s="75">
        <f t="shared" si="15"/>
        <v>45934</v>
      </c>
      <c r="B343" s="40">
        <f t="shared" si="17"/>
        <v>45934</v>
      </c>
      <c r="C343" s="31"/>
      <c r="D343" s="32"/>
      <c r="E343" s="31"/>
      <c r="F343" s="33"/>
      <c r="G343" s="31"/>
      <c r="H343" s="31"/>
      <c r="I343" s="34"/>
      <c r="J343" s="35"/>
      <c r="K343" s="36">
        <f t="shared" si="16"/>
        <v>0</v>
      </c>
    </row>
    <row r="344" spans="1:18" x14ac:dyDescent="0.2">
      <c r="A344" s="75">
        <f t="shared" si="15"/>
        <v>45935</v>
      </c>
      <c r="B344" s="40">
        <f t="shared" si="17"/>
        <v>45935</v>
      </c>
      <c r="C344" s="31"/>
      <c r="D344" s="32"/>
      <c r="E344" s="31"/>
      <c r="F344" s="33"/>
      <c r="G344" s="31"/>
      <c r="H344" s="31"/>
      <c r="I344" s="34"/>
      <c r="J344" s="35"/>
      <c r="K344" s="36">
        <f t="shared" si="16"/>
        <v>0</v>
      </c>
    </row>
    <row r="345" spans="1:18" x14ac:dyDescent="0.2">
      <c r="A345" s="76">
        <f t="shared" si="15"/>
        <v>45936</v>
      </c>
      <c r="B345" s="44">
        <f t="shared" si="17"/>
        <v>45936</v>
      </c>
      <c r="C345" s="45"/>
      <c r="D345" s="46"/>
      <c r="E345" s="45"/>
      <c r="F345" s="47"/>
      <c r="G345" s="45"/>
      <c r="H345" s="45"/>
      <c r="I345" s="48"/>
      <c r="J345" s="49"/>
      <c r="K345" s="50">
        <f t="shared" si="16"/>
        <v>0</v>
      </c>
      <c r="L345" s="51">
        <f>SUM(K339:K345)</f>
        <v>0</v>
      </c>
      <c r="M345" s="23" t="str">
        <f>IF(L345&lt;$R$2,"00:00",L345-$R$2)</f>
        <v>00:00</v>
      </c>
      <c r="N345" s="23">
        <f>IF(L345&gt;$R$2,"00:00",$R$2-L345)</f>
        <v>0.75</v>
      </c>
      <c r="O345" s="52">
        <f>IF(M345&lt;N345,M345+O338,O338-N345)</f>
        <v>-33.649305555555557</v>
      </c>
      <c r="P345" s="51"/>
      <c r="Q345" s="51"/>
    </row>
    <row r="346" spans="1:18" x14ac:dyDescent="0.2">
      <c r="A346" s="75">
        <f t="shared" si="15"/>
        <v>45937</v>
      </c>
      <c r="B346" s="54">
        <f t="shared" si="17"/>
        <v>45937</v>
      </c>
      <c r="C346" s="31"/>
      <c r="D346" s="32"/>
      <c r="E346" s="31"/>
      <c r="F346" s="33"/>
      <c r="G346" s="31"/>
      <c r="H346" s="31"/>
      <c r="I346" s="34"/>
      <c r="J346" s="35"/>
      <c r="K346" s="36">
        <f t="shared" si="16"/>
        <v>0</v>
      </c>
    </row>
    <row r="347" spans="1:18" x14ac:dyDescent="0.2">
      <c r="A347" s="75">
        <f t="shared" si="15"/>
        <v>45938</v>
      </c>
      <c r="B347" s="54">
        <f t="shared" si="17"/>
        <v>45938</v>
      </c>
      <c r="C347" s="31"/>
      <c r="D347" s="32"/>
      <c r="E347" s="31"/>
      <c r="F347" s="33"/>
      <c r="G347" s="31"/>
      <c r="H347" s="31"/>
      <c r="I347" s="34"/>
      <c r="J347" s="35"/>
      <c r="K347" s="36">
        <f t="shared" si="16"/>
        <v>0</v>
      </c>
    </row>
    <row r="348" spans="1:18" x14ac:dyDescent="0.2">
      <c r="A348" s="75">
        <f t="shared" si="15"/>
        <v>45939</v>
      </c>
      <c r="B348" s="54">
        <f t="shared" si="17"/>
        <v>45939</v>
      </c>
      <c r="C348" s="31"/>
      <c r="D348" s="32"/>
      <c r="E348" s="31"/>
      <c r="F348" s="33"/>
      <c r="G348" s="31"/>
      <c r="H348" s="31"/>
      <c r="I348" s="34"/>
      <c r="J348" s="35"/>
      <c r="K348" s="36">
        <f t="shared" si="16"/>
        <v>0</v>
      </c>
    </row>
    <row r="349" spans="1:18" x14ac:dyDescent="0.2">
      <c r="A349" s="75">
        <f t="shared" si="15"/>
        <v>45940</v>
      </c>
      <c r="B349" s="54">
        <f t="shared" si="17"/>
        <v>45940</v>
      </c>
      <c r="C349" s="31"/>
      <c r="D349" s="32"/>
      <c r="E349" s="31"/>
      <c r="F349" s="33"/>
      <c r="G349" s="31"/>
      <c r="H349" s="31"/>
      <c r="I349" s="34"/>
      <c r="J349" s="35"/>
      <c r="K349" s="36">
        <f t="shared" si="16"/>
        <v>0</v>
      </c>
      <c r="R349" s="33"/>
    </row>
    <row r="350" spans="1:18" x14ac:dyDescent="0.2">
      <c r="A350" s="75">
        <f t="shared" si="15"/>
        <v>45941</v>
      </c>
      <c r="B350" s="54">
        <f t="shared" si="17"/>
        <v>45941</v>
      </c>
      <c r="C350" s="31"/>
      <c r="D350" s="32"/>
      <c r="E350" s="31"/>
      <c r="F350" s="33"/>
      <c r="G350" s="31"/>
      <c r="H350" s="31"/>
      <c r="I350" s="34"/>
      <c r="J350" s="35"/>
      <c r="K350" s="36">
        <f t="shared" si="16"/>
        <v>0</v>
      </c>
    </row>
    <row r="351" spans="1:18" x14ac:dyDescent="0.2">
      <c r="A351" s="75">
        <f t="shared" si="15"/>
        <v>45942</v>
      </c>
      <c r="B351" s="54">
        <f t="shared" si="17"/>
        <v>45942</v>
      </c>
      <c r="C351" s="31"/>
      <c r="D351" s="32"/>
      <c r="E351" s="31"/>
      <c r="G351" s="31"/>
      <c r="H351" s="31"/>
      <c r="I351" s="34"/>
      <c r="J351" s="35"/>
      <c r="K351" s="36">
        <f t="shared" si="16"/>
        <v>0</v>
      </c>
    </row>
    <row r="352" spans="1:18" x14ac:dyDescent="0.2">
      <c r="A352" s="76">
        <f t="shared" si="15"/>
        <v>45943</v>
      </c>
      <c r="B352" s="56">
        <f t="shared" si="17"/>
        <v>45943</v>
      </c>
      <c r="C352" s="45"/>
      <c r="D352" s="46"/>
      <c r="E352" s="45"/>
      <c r="F352" s="47"/>
      <c r="G352" s="45"/>
      <c r="H352" s="45"/>
      <c r="I352" s="48"/>
      <c r="J352" s="49"/>
      <c r="K352" s="50">
        <f t="shared" si="16"/>
        <v>0</v>
      </c>
      <c r="L352" s="51">
        <f>SUM(K346:K352)</f>
        <v>0</v>
      </c>
      <c r="M352" s="23" t="str">
        <f>IF(L352&lt;$R$2,"00:00",L352-$R$2)</f>
        <v>00:00</v>
      </c>
      <c r="N352" s="23">
        <f>IF(L352&gt;$R$2,"00:00",$R$2-L352)</f>
        <v>0.75</v>
      </c>
      <c r="O352" s="52">
        <f>IF(M352&lt;N352,M352+O345,O345-N352)</f>
        <v>-34.399305555555557</v>
      </c>
      <c r="P352" s="51"/>
      <c r="Q352" s="51"/>
    </row>
    <row r="353" spans="1:17" x14ac:dyDescent="0.2">
      <c r="A353" s="75">
        <f t="shared" si="15"/>
        <v>45944</v>
      </c>
      <c r="B353" s="40">
        <f t="shared" si="17"/>
        <v>45944</v>
      </c>
      <c r="C353" s="31"/>
      <c r="D353" s="32"/>
      <c r="E353" s="31"/>
      <c r="F353" s="33"/>
      <c r="G353" s="31"/>
      <c r="H353" s="31"/>
      <c r="I353" s="34"/>
      <c r="J353" s="35"/>
      <c r="K353" s="36">
        <f t="shared" si="16"/>
        <v>0</v>
      </c>
    </row>
    <row r="354" spans="1:17" x14ac:dyDescent="0.2">
      <c r="A354" s="75">
        <f t="shared" si="15"/>
        <v>45945</v>
      </c>
      <c r="B354" s="40">
        <f t="shared" si="17"/>
        <v>45945</v>
      </c>
      <c r="C354" s="31"/>
      <c r="D354" s="32"/>
      <c r="E354" s="31"/>
      <c r="F354" s="33"/>
      <c r="G354" s="31"/>
      <c r="H354" s="31"/>
      <c r="I354" s="34"/>
      <c r="J354" s="35"/>
      <c r="K354" s="36">
        <f t="shared" si="16"/>
        <v>0</v>
      </c>
    </row>
    <row r="355" spans="1:17" x14ac:dyDescent="0.2">
      <c r="A355" s="75">
        <f t="shared" si="15"/>
        <v>45946</v>
      </c>
      <c r="B355" s="40">
        <f t="shared" si="17"/>
        <v>45946</v>
      </c>
      <c r="C355" s="31"/>
      <c r="D355" s="32"/>
      <c r="E355" s="31"/>
      <c r="F355" s="33"/>
      <c r="G355" s="31"/>
      <c r="H355" s="31"/>
      <c r="I355" s="34"/>
      <c r="J355" s="35"/>
      <c r="K355" s="36">
        <f t="shared" si="16"/>
        <v>0</v>
      </c>
    </row>
    <row r="356" spans="1:17" x14ac:dyDescent="0.2">
      <c r="A356" s="75">
        <f t="shared" si="15"/>
        <v>45947</v>
      </c>
      <c r="B356" s="40">
        <f t="shared" si="17"/>
        <v>45947</v>
      </c>
      <c r="C356" s="31"/>
      <c r="D356" s="32"/>
      <c r="E356" s="31"/>
      <c r="F356" s="33"/>
      <c r="G356" s="31"/>
      <c r="H356" s="31"/>
      <c r="I356" s="34"/>
      <c r="J356" s="35"/>
      <c r="K356" s="36">
        <f t="shared" si="16"/>
        <v>0</v>
      </c>
    </row>
    <row r="357" spans="1:17" x14ac:dyDescent="0.2">
      <c r="A357" s="75">
        <f t="shared" si="15"/>
        <v>45948</v>
      </c>
      <c r="B357" s="40">
        <f t="shared" si="17"/>
        <v>45948</v>
      </c>
      <c r="C357" s="31"/>
      <c r="D357" s="32"/>
      <c r="E357" s="31"/>
      <c r="F357" s="33"/>
      <c r="G357" s="31"/>
      <c r="H357" s="31"/>
      <c r="I357" s="34"/>
      <c r="J357" s="35"/>
      <c r="K357" s="36">
        <f t="shared" si="16"/>
        <v>0</v>
      </c>
    </row>
    <row r="358" spans="1:17" x14ac:dyDescent="0.2">
      <c r="A358" s="75">
        <f t="shared" si="15"/>
        <v>45949</v>
      </c>
      <c r="B358" s="40">
        <f t="shared" si="17"/>
        <v>45949</v>
      </c>
      <c r="C358" s="31"/>
      <c r="D358" s="32"/>
      <c r="E358" s="31"/>
      <c r="F358" s="33"/>
      <c r="G358" s="31"/>
      <c r="H358" s="31"/>
      <c r="I358" s="34"/>
      <c r="J358" s="35"/>
      <c r="K358" s="36">
        <f t="shared" si="16"/>
        <v>0</v>
      </c>
    </row>
    <row r="359" spans="1:17" x14ac:dyDescent="0.2">
      <c r="A359" s="76">
        <f t="shared" si="15"/>
        <v>45950</v>
      </c>
      <c r="B359" s="44">
        <f t="shared" si="17"/>
        <v>45950</v>
      </c>
      <c r="C359" s="45"/>
      <c r="D359" s="46"/>
      <c r="E359" s="45"/>
      <c r="F359" s="47"/>
      <c r="G359" s="45"/>
      <c r="H359" s="45"/>
      <c r="I359" s="48"/>
      <c r="J359" s="49"/>
      <c r="K359" s="50">
        <f t="shared" si="16"/>
        <v>0</v>
      </c>
      <c r="L359" s="51">
        <f>SUM(K353:K359)</f>
        <v>0</v>
      </c>
      <c r="M359" s="23" t="str">
        <f>IF(L359&lt;$R$2,"00:00",L359-$R$2)</f>
        <v>00:00</v>
      </c>
      <c r="N359" s="23">
        <f>IF(L359&gt;$R$2,"00:00",$R$2-L359)</f>
        <v>0.75</v>
      </c>
      <c r="O359" s="52">
        <f>IF(M359&lt;N359,M359+O352,O352-N359)</f>
        <v>-35.149305555555557</v>
      </c>
      <c r="P359" s="51"/>
      <c r="Q359" s="51"/>
    </row>
    <row r="360" spans="1:17" x14ac:dyDescent="0.2">
      <c r="A360" s="75">
        <f t="shared" si="15"/>
        <v>45951</v>
      </c>
      <c r="B360" s="54">
        <f t="shared" si="17"/>
        <v>45951</v>
      </c>
      <c r="C360" s="31"/>
      <c r="D360" s="32"/>
      <c r="E360" s="31"/>
      <c r="F360" s="33"/>
      <c r="G360" s="31"/>
      <c r="H360" s="31"/>
      <c r="I360" s="34"/>
      <c r="J360" s="35"/>
      <c r="K360" s="36">
        <f t="shared" si="16"/>
        <v>0</v>
      </c>
    </row>
    <row r="361" spans="1:17" x14ac:dyDescent="0.2">
      <c r="A361" s="75">
        <f t="shared" si="15"/>
        <v>45952</v>
      </c>
      <c r="B361" s="54">
        <f t="shared" si="17"/>
        <v>45952</v>
      </c>
      <c r="C361" s="31"/>
      <c r="D361" s="32"/>
      <c r="E361" s="31"/>
      <c r="F361" s="33"/>
      <c r="G361" s="31"/>
      <c r="H361" s="31"/>
      <c r="I361" s="34"/>
      <c r="J361" s="35"/>
      <c r="K361" s="36">
        <f t="shared" si="16"/>
        <v>0</v>
      </c>
    </row>
    <row r="362" spans="1:17" x14ac:dyDescent="0.2">
      <c r="A362" s="75">
        <f t="shared" si="15"/>
        <v>45953</v>
      </c>
      <c r="B362" s="54">
        <f t="shared" si="17"/>
        <v>45953</v>
      </c>
      <c r="C362" s="31"/>
      <c r="D362" s="32"/>
      <c r="E362" s="31"/>
      <c r="F362" s="33"/>
      <c r="G362" s="31"/>
      <c r="H362" s="31"/>
      <c r="I362" s="34"/>
      <c r="J362" s="35"/>
      <c r="K362" s="36">
        <f t="shared" si="16"/>
        <v>0</v>
      </c>
    </row>
    <row r="363" spans="1:17" x14ac:dyDescent="0.2">
      <c r="A363" s="75">
        <f t="shared" si="15"/>
        <v>45954</v>
      </c>
      <c r="B363" s="54">
        <f t="shared" si="17"/>
        <v>45954</v>
      </c>
      <c r="C363" s="31"/>
      <c r="D363" s="32"/>
      <c r="E363" s="31"/>
      <c r="F363" s="33"/>
      <c r="G363" s="31"/>
      <c r="H363" s="31"/>
      <c r="I363" s="34"/>
      <c r="J363" s="35"/>
      <c r="K363" s="36">
        <f t="shared" si="16"/>
        <v>0</v>
      </c>
    </row>
    <row r="364" spans="1:17" x14ac:dyDescent="0.2">
      <c r="A364" s="75">
        <f t="shared" si="15"/>
        <v>45955</v>
      </c>
      <c r="B364" s="54">
        <f t="shared" si="17"/>
        <v>45955</v>
      </c>
      <c r="C364" s="31"/>
      <c r="D364" s="32"/>
      <c r="E364" s="31"/>
      <c r="F364" s="33"/>
      <c r="G364" s="31"/>
      <c r="H364" s="31"/>
      <c r="I364" s="34"/>
      <c r="J364" s="35"/>
      <c r="K364" s="36">
        <f t="shared" si="16"/>
        <v>0</v>
      </c>
    </row>
    <row r="365" spans="1:17" x14ac:dyDescent="0.2">
      <c r="A365" s="75">
        <f t="shared" si="15"/>
        <v>45956</v>
      </c>
      <c r="B365" s="54">
        <f t="shared" si="17"/>
        <v>45956</v>
      </c>
      <c r="C365" s="31"/>
      <c r="D365" s="32"/>
      <c r="E365" s="31"/>
      <c r="F365" s="33"/>
      <c r="G365" s="31"/>
      <c r="H365" s="31"/>
      <c r="I365" s="34"/>
      <c r="J365" s="35"/>
      <c r="K365" s="36">
        <f t="shared" si="16"/>
        <v>0</v>
      </c>
    </row>
    <row r="366" spans="1:17" x14ac:dyDescent="0.2">
      <c r="A366" s="76">
        <f t="shared" si="15"/>
        <v>45957</v>
      </c>
      <c r="B366" s="56">
        <f t="shared" si="17"/>
        <v>45957</v>
      </c>
      <c r="C366" s="45"/>
      <c r="D366" s="46"/>
      <c r="E366" s="45"/>
      <c r="F366" s="47"/>
      <c r="G366" s="45"/>
      <c r="H366" s="45"/>
      <c r="I366" s="48"/>
      <c r="J366" s="49"/>
      <c r="K366" s="50">
        <f t="shared" si="16"/>
        <v>0</v>
      </c>
      <c r="L366" s="51">
        <f>SUM(K360:K366)</f>
        <v>0</v>
      </c>
      <c r="M366" s="23" t="str">
        <f>IF(L366&lt;$R$2,"00:00",L366-$R$2)</f>
        <v>00:00</v>
      </c>
      <c r="N366" s="23">
        <f>IF(L366&gt;$R$2,"00:00",$R$2-L366)</f>
        <v>0.75</v>
      </c>
      <c r="O366" s="52">
        <f>IF(M366&lt;N366,M366+O359,O359-N366)</f>
        <v>-35.899305555555557</v>
      </c>
      <c r="P366" s="51"/>
      <c r="Q366" s="51"/>
    </row>
    <row r="367" spans="1:17" x14ac:dyDescent="0.2">
      <c r="A367" s="75">
        <f t="shared" si="15"/>
        <v>45958</v>
      </c>
      <c r="B367" s="40">
        <f t="shared" si="17"/>
        <v>45958</v>
      </c>
      <c r="C367" s="31"/>
      <c r="D367" s="32"/>
      <c r="E367" s="31"/>
      <c r="F367" s="33"/>
      <c r="G367" s="31"/>
      <c r="H367" s="31"/>
      <c r="I367" s="34"/>
      <c r="J367" s="35"/>
      <c r="K367" s="36">
        <f t="shared" si="16"/>
        <v>0</v>
      </c>
    </row>
    <row r="368" spans="1:17" x14ac:dyDescent="0.2">
      <c r="A368" s="75">
        <f t="shared" si="15"/>
        <v>45959</v>
      </c>
      <c r="B368" s="40">
        <f t="shared" si="17"/>
        <v>45959</v>
      </c>
      <c r="C368" s="37"/>
      <c r="D368" s="81"/>
      <c r="E368" s="37"/>
      <c r="F368" s="82"/>
      <c r="G368" s="37"/>
      <c r="H368" s="37"/>
      <c r="K368" s="36">
        <f t="shared" si="16"/>
        <v>0</v>
      </c>
    </row>
    <row r="369" spans="1:17" x14ac:dyDescent="0.2">
      <c r="A369" s="75">
        <f t="shared" si="15"/>
        <v>45960</v>
      </c>
      <c r="B369" s="40">
        <f t="shared" si="17"/>
        <v>45960</v>
      </c>
      <c r="K369" s="36">
        <f t="shared" si="16"/>
        <v>0</v>
      </c>
    </row>
    <row r="370" spans="1:17" x14ac:dyDescent="0.2">
      <c r="A370" s="75">
        <f t="shared" si="15"/>
        <v>45961</v>
      </c>
      <c r="B370" s="40">
        <f t="shared" si="17"/>
        <v>45961</v>
      </c>
      <c r="C370" s="37"/>
      <c r="K370" s="36">
        <f t="shared" si="16"/>
        <v>0</v>
      </c>
    </row>
    <row r="371" spans="1:17" x14ac:dyDescent="0.2">
      <c r="A371" s="75">
        <f t="shared" si="15"/>
        <v>45962</v>
      </c>
      <c r="B371" s="40">
        <f t="shared" si="17"/>
        <v>45962</v>
      </c>
      <c r="K371" s="36">
        <f t="shared" si="16"/>
        <v>0</v>
      </c>
    </row>
    <row r="372" spans="1:17" x14ac:dyDescent="0.2">
      <c r="A372" s="75">
        <f t="shared" si="15"/>
        <v>45963</v>
      </c>
      <c r="B372" s="40">
        <f t="shared" si="17"/>
        <v>45963</v>
      </c>
      <c r="K372" s="36">
        <f t="shared" si="16"/>
        <v>0</v>
      </c>
    </row>
    <row r="373" spans="1:17" x14ac:dyDescent="0.2">
      <c r="A373" s="76">
        <f t="shared" si="15"/>
        <v>45964</v>
      </c>
      <c r="B373" s="40">
        <f t="shared" si="17"/>
        <v>45964</v>
      </c>
      <c r="C373" s="43"/>
      <c r="D373" s="65"/>
      <c r="E373" s="43"/>
      <c r="F373" s="66"/>
      <c r="G373" s="43"/>
      <c r="H373" s="43"/>
      <c r="I373" s="67"/>
      <c r="J373" s="68"/>
      <c r="K373" s="77">
        <f t="shared" si="16"/>
        <v>0</v>
      </c>
      <c r="L373" s="51">
        <f>SUM(K367:K373)</f>
        <v>0</v>
      </c>
      <c r="M373" s="23" t="str">
        <f>IF(L373&lt;$R$2,"00:00",L373-$R$2)</f>
        <v>00:00</v>
      </c>
      <c r="N373" s="23">
        <f>IF(L373&gt;$R$2,"00:00",$R$2-L373)</f>
        <v>0.75</v>
      </c>
      <c r="O373" s="52">
        <f>IF(M373&lt;N373,M373+O366,O366-N373)</f>
        <v>-36.649305555555557</v>
      </c>
      <c r="P373" s="51"/>
      <c r="Q373" s="51"/>
    </row>
  </sheetData>
  <mergeCells count="2">
    <mergeCell ref="C1:H1"/>
    <mergeCell ref="R3:V3"/>
  </mergeCells>
  <conditionalFormatting sqref="L9 L16 L23 L30 L37 L44 L51 L58 L65 L72 L79 L86 L93 L100 L107 L114 L121 L128 L135 L142 L149 L156 L163 L170 L177 L184 L191 L198 L205 L212 L219 L226 L233 L240 L247 L254 L261 L268 L275 L282 L289 L296 L303 L310 L317 L324 L331 L338 L345 L352 L359 L366">
    <cfRule type="cellIs" dxfId="22" priority="23" operator="lessThan">
      <formula>$R$2</formula>
    </cfRule>
  </conditionalFormatting>
  <conditionalFormatting sqref="L373">
    <cfRule type="cellIs" dxfId="21" priority="2" operator="lessThan">
      <formula>$R$2</formula>
    </cfRule>
  </conditionalFormatting>
  <conditionalFormatting sqref="M2:N2">
    <cfRule type="expression" dxfId="20" priority="22">
      <formula>"&lt;$L$1"</formula>
    </cfRule>
  </conditionalFormatting>
  <conditionalFormatting sqref="M9:N9">
    <cfRule type="expression" dxfId="19" priority="21">
      <formula>"&lt;$L$1"</formula>
    </cfRule>
  </conditionalFormatting>
  <conditionalFormatting sqref="M16:N16">
    <cfRule type="expression" dxfId="18" priority="20">
      <formula>"&lt;$L$1"</formula>
    </cfRule>
  </conditionalFormatting>
  <conditionalFormatting sqref="M23:N23">
    <cfRule type="expression" dxfId="17" priority="19">
      <formula>"&lt;$L$1"</formula>
    </cfRule>
  </conditionalFormatting>
  <conditionalFormatting sqref="M30:N30">
    <cfRule type="expression" dxfId="16" priority="18">
      <formula>"&lt;$L$1"</formula>
    </cfRule>
  </conditionalFormatting>
  <conditionalFormatting sqref="M37:N37">
    <cfRule type="expression" dxfId="15" priority="17">
      <formula>"&lt;$L$1"</formula>
    </cfRule>
  </conditionalFormatting>
  <conditionalFormatting sqref="M44:N44">
    <cfRule type="expression" dxfId="14" priority="3">
      <formula>"&lt;$L$1"</formula>
    </cfRule>
  </conditionalFormatting>
  <conditionalFormatting sqref="M51:N51">
    <cfRule type="expression" dxfId="13" priority="16">
      <formula>"&lt;$L$1"</formula>
    </cfRule>
  </conditionalFormatting>
  <conditionalFormatting sqref="M58:N58">
    <cfRule type="expression" dxfId="12" priority="15">
      <formula>"&lt;$L$1"</formula>
    </cfRule>
  </conditionalFormatting>
  <conditionalFormatting sqref="M65:N65">
    <cfRule type="expression" dxfId="11" priority="14">
      <formula>"&lt;$L$1"</formula>
    </cfRule>
  </conditionalFormatting>
  <conditionalFormatting sqref="M72:N72">
    <cfRule type="expression" dxfId="10" priority="13">
      <formula>"&lt;$L$1"</formula>
    </cfRule>
  </conditionalFormatting>
  <conditionalFormatting sqref="M79:N79">
    <cfRule type="expression" dxfId="9" priority="12">
      <formula>"&lt;$L$1"</formula>
    </cfRule>
  </conditionalFormatting>
  <conditionalFormatting sqref="M86:N86 M93:N93 M100:N100">
    <cfRule type="expression" dxfId="8" priority="11">
      <formula>"&lt;$L$1"</formula>
    </cfRule>
  </conditionalFormatting>
  <conditionalFormatting sqref="M107:N107 M114:N114 M121:N121">
    <cfRule type="expression" dxfId="7" priority="10">
      <formula>"&lt;$L$1"</formula>
    </cfRule>
  </conditionalFormatting>
  <conditionalFormatting sqref="M128:N128 M135:N135 M142:N142 M149:N149 M156:N156 M163:N163 M170:N170">
    <cfRule type="expression" dxfId="6" priority="9">
      <formula>"&lt;$L$1"</formula>
    </cfRule>
  </conditionalFormatting>
  <conditionalFormatting sqref="M177:N177 M184:N184 M191:N191 M198:N198 M205:N205 M212:N212 M219:N219">
    <cfRule type="expression" dxfId="5" priority="8">
      <formula>"&lt;$L$1"</formula>
    </cfRule>
  </conditionalFormatting>
  <conditionalFormatting sqref="M226:N226 M233:N233 M240:N240 M247:N247 M254:N254 M261:N261 M268:N268">
    <cfRule type="expression" dxfId="4" priority="7">
      <formula>"&lt;$L$1"</formula>
    </cfRule>
  </conditionalFormatting>
  <conditionalFormatting sqref="M275:N275 M282:N282 M289:N289 M296:N296">
    <cfRule type="expression" dxfId="3" priority="6">
      <formula>"&lt;$L$1"</formula>
    </cfRule>
  </conditionalFormatting>
  <conditionalFormatting sqref="M303:N303 M310:N310 M317:N317 M324:N324">
    <cfRule type="expression" dxfId="2" priority="5">
      <formula>"&lt;$L$1"</formula>
    </cfRule>
  </conditionalFormatting>
  <conditionalFormatting sqref="M331:N331 M338:N338 M345:N345 M352:N352 M359:N359 M366:N366">
    <cfRule type="expression" dxfId="1" priority="4">
      <formula>"&lt;$L$1"</formula>
    </cfRule>
  </conditionalFormatting>
  <conditionalFormatting sqref="M373:N373">
    <cfRule type="expression" dxfId="0" priority="1">
      <formula>"&lt;$L$1"</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C744732FF92E478524FB6FBE16EF4C" ma:contentTypeVersion="14" ma:contentTypeDescription="Create a new document." ma:contentTypeScope="" ma:versionID="942cc1d331c2bcb1d76484c1c0542e72">
  <xsd:schema xmlns:xsd="http://www.w3.org/2001/XMLSchema" xmlns:xs="http://www.w3.org/2001/XMLSchema" xmlns:p="http://schemas.microsoft.com/office/2006/metadata/properties" xmlns:ns3="91f9b71d-5c46-42d4-bc01-7a34ec1e0f5f" xmlns:ns4="a889f133-5df9-496b-ba05-4a4b00445379" targetNamespace="http://schemas.microsoft.com/office/2006/metadata/properties" ma:root="true" ma:fieldsID="95e8b0c379d3ab98e79a8032fc64f596" ns3:_="" ns4:_="">
    <xsd:import namespace="91f9b71d-5c46-42d4-bc01-7a34ec1e0f5f"/>
    <xsd:import namespace="a889f133-5df9-496b-ba05-4a4b0044537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9b71d-5c46-42d4-bc01-7a34ec1e0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89f133-5df9-496b-ba05-4a4b0044537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B0423A-6093-4272-8C89-7D9C7B631D6E}">
  <ds:schemaRefs>
    <ds:schemaRef ds:uri="http://schemas.microsoft.com/sharepoint/v3/contenttype/forms"/>
  </ds:schemaRefs>
</ds:datastoreItem>
</file>

<file path=customXml/itemProps2.xml><?xml version="1.0" encoding="utf-8"?>
<ds:datastoreItem xmlns:ds="http://schemas.openxmlformats.org/officeDocument/2006/customXml" ds:itemID="{43BB8A81-4DD5-487D-B97D-502128F04AD1}">
  <ds:schemaRefs>
    <ds:schemaRef ds:uri="http://schemas.microsoft.com/office/2006/metadata/properties"/>
    <ds:schemaRef ds:uri="http://purl.org/dc/elements/1.1/"/>
    <ds:schemaRef ds:uri="http://schemas.microsoft.com/office/2006/documentManagement/types"/>
    <ds:schemaRef ds:uri="91f9b71d-5c46-42d4-bc01-7a34ec1e0f5f"/>
    <ds:schemaRef ds:uri="http://purl.org/dc/dcmitype/"/>
    <ds:schemaRef ds:uri="a889f133-5df9-496b-ba05-4a4b00445379"/>
    <ds:schemaRef ds:uri="http://schemas.openxmlformats.org/package/2006/metadata/core-properti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ABC4B56-E2A0-419E-8BB2-767FE8D4DC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9b71d-5c46-42d4-bc01-7a34ec1e0f5f"/>
    <ds:schemaRef ds:uri="a889f133-5df9-496b-ba05-4a4b004453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Timesheet 25-26</vt:lpstr>
      <vt:lpstr>Example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Lounge</dc:creator>
  <cp:lastModifiedBy>Paula White</cp:lastModifiedBy>
  <cp:lastPrinted>2021-02-25T11:54:06Z</cp:lastPrinted>
  <dcterms:created xsi:type="dcterms:W3CDTF">2017-08-19T21:42:50Z</dcterms:created>
  <dcterms:modified xsi:type="dcterms:W3CDTF">2025-06-09T19:26:00Z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0x0101001AC744732FF92E478524FB6FBE16EF4C</vt:lpwstr>
  </property>
</Properties>
</file>